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codeName="EstaPasta_de_trabalho" defaultThemeVersion="124226"/>
  <xr:revisionPtr revIDLastSave="0" documentId="13_ncr:1_{788DA183-32AF-4799-98F4-EC1E37D972B1}" xr6:coauthVersionLast="47" xr6:coauthVersionMax="47" xr10:uidLastSave="{00000000-0000-0000-0000-000000000000}"/>
  <bookViews>
    <workbookView xWindow="-120" yWindow="-120" windowWidth="29040" windowHeight="15990" tabRatio="764" firstSheet="27" activeTab="50" xr2:uid="{00000000-000D-0000-FFFF-FFFF00000000}"/>
  </bookViews>
  <sheets>
    <sheet name="Índice" sheetId="1" r:id="rId1"/>
    <sheet name="A-1" sheetId="3" r:id="rId2"/>
    <sheet name="A-2" sheetId="24" r:id="rId3"/>
    <sheet name="A-3" sheetId="4" r:id="rId4"/>
    <sheet name="A-4" sheetId="6" r:id="rId5"/>
    <sheet name="A-5" sheetId="7" r:id="rId6"/>
    <sheet name="A-6" sheetId="8" r:id="rId7"/>
    <sheet name="A-7" sheetId="10" r:id="rId8"/>
    <sheet name="A-8" sheetId="9" r:id="rId9"/>
    <sheet name="A-9" sheetId="11" r:id="rId10"/>
    <sheet name="A-10" sheetId="12" r:id="rId11"/>
    <sheet name="A-11" sheetId="13" r:id="rId12"/>
    <sheet name="A-12" sheetId="14" r:id="rId13"/>
    <sheet name="A-13" sheetId="18" r:id="rId14"/>
    <sheet name="A-14" sheetId="19" r:id="rId15"/>
    <sheet name="A-15" sheetId="20" r:id="rId16"/>
    <sheet name="A-16" sheetId="21" r:id="rId17"/>
    <sheet name="A-17" sheetId="22" r:id="rId18"/>
    <sheet name="A-18" sheetId="23" r:id="rId19"/>
    <sheet name="A-19" sheetId="26" r:id="rId20"/>
    <sheet name="A-20" sheetId="27" r:id="rId21"/>
    <sheet name="A-21" sheetId="28" r:id="rId22"/>
    <sheet name="A-22" sheetId="29" r:id="rId23"/>
    <sheet name="A-23" sheetId="73" r:id="rId24"/>
    <sheet name="A-24" sheetId="74" r:id="rId25"/>
    <sheet name="A-25" sheetId="31" r:id="rId26"/>
    <sheet name="A-26" sheetId="32" r:id="rId27"/>
    <sheet name="A-27" sheetId="33" r:id="rId28"/>
    <sheet name="A-28" sheetId="34" r:id="rId29"/>
    <sheet name="A-29" sheetId="35" r:id="rId30"/>
    <sheet name="A-30" sheetId="36" r:id="rId31"/>
    <sheet name="A-31 " sheetId="82" r:id="rId32"/>
    <sheet name="A-32 " sheetId="83" r:id="rId33"/>
    <sheet name="A-33 " sheetId="86" r:id="rId34"/>
    <sheet name="A-34" sheetId="41" r:id="rId35"/>
    <sheet name="A-35 " sheetId="85" r:id="rId36"/>
    <sheet name="A-36" sheetId="43" r:id="rId37"/>
    <sheet name="A-37 " sheetId="87" r:id="rId38"/>
    <sheet name="A-38" sheetId="84" r:id="rId39"/>
    <sheet name="A-39" sheetId="46" r:id="rId40"/>
    <sheet name="A-40" sheetId="66" r:id="rId41"/>
    <sheet name="A-41" sheetId="67" r:id="rId42"/>
    <sheet name="A-42" sheetId="79" r:id="rId43"/>
    <sheet name="A-43" sheetId="68" r:id="rId44"/>
    <sheet name="A-44" sheetId="78" r:id="rId45"/>
    <sheet name="A-45" sheetId="77" r:id="rId46"/>
    <sheet name="A-46" sheetId="69" r:id="rId47"/>
    <sheet name="A-47" sheetId="80" r:id="rId48"/>
    <sheet name="A-48" sheetId="94" r:id="rId49"/>
    <sheet name="A-49" sheetId="96" r:id="rId50"/>
    <sheet name="A-50" sheetId="95" r:id="rId51"/>
    <sheet name="A-x" sheetId="75" state="hidden" r:id="rId52"/>
    <sheet name="ESRI_MAPINFO_SHEET" sheetId="2" state="veryHidden" r:id="rId53"/>
  </sheets>
  <externalReferences>
    <externalReference r:id="rId54"/>
    <externalReference r:id="rId55"/>
    <externalReference r:id="rId56"/>
    <externalReference r:id="rId57"/>
  </externalReferences>
  <definedNames>
    <definedName name="_Ref11750161" localSheetId="19">'A-19'!$C$5</definedName>
    <definedName name="_Ref11750161" localSheetId="20">'A-20'!$C$5</definedName>
    <definedName name="_Ref11750161" localSheetId="21">'A-21'!$C$5</definedName>
    <definedName name="_Ref11750161" localSheetId="22">'A-22'!$C$5</definedName>
    <definedName name="_Ref11750161" localSheetId="23">'A-23'!$C$5</definedName>
    <definedName name="_Ref11750161" localSheetId="24">'A-24'!$C$5</definedName>
    <definedName name="_Ref11750161" localSheetId="25">'A-25'!$C$5</definedName>
    <definedName name="_Ref11750161" localSheetId="26">'A-26'!$C$5</definedName>
    <definedName name="_Ref11750161" localSheetId="27">'A-27'!$C$5</definedName>
    <definedName name="_Ref11750161" localSheetId="28">'A-28'!$C$5</definedName>
    <definedName name="_Ref11750161" localSheetId="29">'A-29'!$C$5</definedName>
    <definedName name="_Ref11750161" localSheetId="30">'A-30'!$E$5</definedName>
    <definedName name="_Ref11750161" localSheetId="31">'A-31 '!$D$5</definedName>
    <definedName name="_Ref11750161" localSheetId="32">'A-32 '!$C$5</definedName>
    <definedName name="_Ref11750161" localSheetId="33">'A-33 '!$C$5</definedName>
    <definedName name="_Ref11750161" localSheetId="34">'A-34'!#REF!</definedName>
    <definedName name="_Ref11750161" localSheetId="35">'A-35 '!$C$5</definedName>
    <definedName name="_Ref11750161" localSheetId="36">'A-36'!$C$5</definedName>
    <definedName name="_Ref11750161" localSheetId="37">'A-37 '!$C$5</definedName>
    <definedName name="_Ref11750161" localSheetId="38">'A-38'!$C$5</definedName>
    <definedName name="_Ref11750161" localSheetId="39">'A-39'!$C$5</definedName>
    <definedName name="_Ref11750161" localSheetId="40">'A-40'!$C$5</definedName>
    <definedName name="_Ref11750161" localSheetId="41">'A-41'!$C$5</definedName>
    <definedName name="_Ref11750161" localSheetId="43">'A-43'!$C$5</definedName>
    <definedName name="_Ref11750161" localSheetId="44">'A-44'!$C$5</definedName>
    <definedName name="_Ref11750161" localSheetId="45">'A-45'!$C$5</definedName>
    <definedName name="_Ref11750161" localSheetId="46">'A-46'!$C$5</definedName>
    <definedName name="_Ref11750161" localSheetId="47">'A-47'!$C$5</definedName>
    <definedName name="_Ref11750161" localSheetId="48">'A-48'!$C$8</definedName>
    <definedName name="_Ref11750161" localSheetId="49">'A-49'!$C$8</definedName>
    <definedName name="_Ref11750161" localSheetId="50">'A-50'!$C$8</definedName>
    <definedName name="_Ref11750161" localSheetId="51">'A-x'!$C$8</definedName>
    <definedName name="_Ref11750187" localSheetId="20">'A-20'!$C$5</definedName>
    <definedName name="_Ref11750187" localSheetId="21">'A-21'!$C$5</definedName>
    <definedName name="_Ref11750187" localSheetId="22">'A-22'!$C$5</definedName>
    <definedName name="_Ref11750187" localSheetId="23">'A-23'!$C$5</definedName>
    <definedName name="_Ref11750187" localSheetId="24">'A-24'!$C$5</definedName>
    <definedName name="_Ref11750187" localSheetId="25">'A-25'!$C$5</definedName>
    <definedName name="_Ref11750187" localSheetId="26">'A-26'!$C$5</definedName>
    <definedName name="_Ref11750187" localSheetId="27">'A-27'!$C$5</definedName>
    <definedName name="_Ref11750187" localSheetId="28">'A-28'!$C$5</definedName>
    <definedName name="_Ref11750187" localSheetId="29">'A-29'!$C$5</definedName>
    <definedName name="_Ref11750187" localSheetId="30">'A-30'!$E$5</definedName>
    <definedName name="_Ref11750187" localSheetId="31">'A-31 '!$D$5</definedName>
    <definedName name="_Ref11750187" localSheetId="32">'A-32 '!$C$5</definedName>
    <definedName name="_Ref11750187" localSheetId="33">'A-33 '!$C$5</definedName>
    <definedName name="_Ref11750187" localSheetId="34">'A-34'!#REF!</definedName>
    <definedName name="_Ref11750187" localSheetId="35">'A-35 '!$C$5</definedName>
    <definedName name="_Ref11750187" localSheetId="36">'A-36'!$C$5</definedName>
    <definedName name="_Ref11750187" localSheetId="37">'A-37 '!$C$5</definedName>
    <definedName name="_Ref11750187" localSheetId="38">'A-38'!$C$5</definedName>
    <definedName name="_Ref11750187" localSheetId="39">'A-39'!$C$5</definedName>
    <definedName name="_Ref11750187" localSheetId="40">'A-40'!$C$5</definedName>
    <definedName name="_Ref11750187" localSheetId="41">'A-41'!$C$5</definedName>
    <definedName name="_Ref11750187" localSheetId="43">'A-43'!$C$5</definedName>
    <definedName name="_Ref11750187" localSheetId="44">'A-44'!$C$5</definedName>
    <definedName name="_Ref11750187" localSheetId="45">'A-45'!$C$5</definedName>
    <definedName name="_Ref11750187" localSheetId="46">'A-46'!$C$5</definedName>
    <definedName name="_Ref11750187" localSheetId="47">'A-47'!$C$5</definedName>
    <definedName name="_Ref11750187" localSheetId="48">'A-48'!$C$8</definedName>
    <definedName name="_Ref11750187" localSheetId="49">'A-49'!$C$8</definedName>
    <definedName name="_Ref11750187" localSheetId="50">'A-50'!$C$8</definedName>
    <definedName name="_Ref11750187" localSheetId="51">'A-x'!$C$8</definedName>
    <definedName name="_Ref11771521" localSheetId="0">Índice!$AQ$62</definedName>
    <definedName name="_Ref38615509" localSheetId="30">'A-30'!$E$5</definedName>
    <definedName name="_Ref38615509" localSheetId="31">'A-31 '!$D$5</definedName>
    <definedName name="_Ref38616215" localSheetId="23">'A-23'!$C$5</definedName>
    <definedName name="_Ref38616215" localSheetId="24">'A-24'!$C$5</definedName>
    <definedName name="_Ref38616215" localSheetId="33">'A-33 '!$C$5</definedName>
    <definedName name="_Ref38616215" localSheetId="36">'A-36'!$C$5</definedName>
    <definedName name="_Ref38616215" localSheetId="37">'A-37 '!$C$5</definedName>
    <definedName name="_Ref38616215" localSheetId="38">'A-38'!$C$5</definedName>
    <definedName name="_Ref38616215" localSheetId="39">'A-39'!$C$5</definedName>
    <definedName name="_Ref38616215" localSheetId="40">'A-40'!$C$5</definedName>
    <definedName name="_Ref38616215" localSheetId="41">'A-41'!$C$5</definedName>
    <definedName name="_Ref38616215" localSheetId="43">'A-43'!$C$5</definedName>
    <definedName name="_Ref38616215" localSheetId="44">'A-44'!$C$5</definedName>
    <definedName name="_Ref38616215" localSheetId="45">'A-45'!$C$5</definedName>
    <definedName name="_Ref38616215" localSheetId="46">'A-46'!$C$5</definedName>
    <definedName name="_Ref38616215" localSheetId="47">'A-47'!$C$5</definedName>
    <definedName name="_Ref38616215" localSheetId="48">'A-48'!$C$8</definedName>
    <definedName name="_Ref38616215" localSheetId="49">'A-49'!$C$8</definedName>
    <definedName name="_Ref38616215" localSheetId="50">'A-50'!$C$8</definedName>
    <definedName name="_Ref38616215" localSheetId="51">'A-x'!$C$8</definedName>
    <definedName name="_Ref39585668" localSheetId="44">'A-44'!$C$5</definedName>
    <definedName name="_Ref414639940" localSheetId="23">'A-23'!$C$5</definedName>
    <definedName name="_Ref414639940" localSheetId="24">'A-24'!$C$5</definedName>
    <definedName name="_Ref414639940" localSheetId="33">'A-33 '!$C$5</definedName>
    <definedName name="_Ref414639940" localSheetId="39">'A-39'!$C$5</definedName>
    <definedName name="_Ref414639940" localSheetId="40">'A-40'!$C$5</definedName>
    <definedName name="_Ref414639940" localSheetId="41">'A-41'!$C$5</definedName>
    <definedName name="_Ref414639940" localSheetId="43">'A-43'!$C$5</definedName>
    <definedName name="_Ref414639940" localSheetId="44">'A-44'!$C$5</definedName>
    <definedName name="_Ref414639940" localSheetId="45">'A-45'!$C$5</definedName>
    <definedName name="_Ref414639940" localSheetId="46">'A-46'!$C$5</definedName>
    <definedName name="_Ref414639940" localSheetId="47">'A-47'!$C$5</definedName>
    <definedName name="_Ref414639940" localSheetId="48">'A-48'!$C$8</definedName>
    <definedName name="_Ref414639940" localSheetId="49">'A-49'!$C$8</definedName>
    <definedName name="_Ref414639940" localSheetId="50">'A-50'!$C$8</definedName>
    <definedName name="_Ref414639940" localSheetId="51">'A-x'!$C$8</definedName>
    <definedName name="_Ref414969817" localSheetId="22">'A-22'!$C$5</definedName>
    <definedName name="_Ref416179262" localSheetId="6">'A-6'!$C$8</definedName>
    <definedName name="_Ref416179298" localSheetId="10">'A-10'!$C$8</definedName>
    <definedName name="_Ref416179311" localSheetId="12">'A-12'!$C$8</definedName>
    <definedName name="_Ref416179327" localSheetId="13">'A-13'!$C$8</definedName>
    <definedName name="_Ref416179505" localSheetId="8">'A-8'!$C$8</definedName>
    <definedName name="_Ref416179516" localSheetId="9">'A-9'!$C$8</definedName>
    <definedName name="_Ref419210832" localSheetId="23">'A-23'!$C$5</definedName>
    <definedName name="_Ref419210832" localSheetId="24">'A-24'!$C$5</definedName>
    <definedName name="_Ref419210832" localSheetId="27">'A-27'!$C$5</definedName>
    <definedName name="_Ref419210832" localSheetId="32">'A-32 '!$C$5</definedName>
    <definedName name="_Ref419210832" localSheetId="33">'A-33 '!$C$5</definedName>
    <definedName name="_Ref419210832" localSheetId="34">'A-34'!#REF!</definedName>
    <definedName name="_Ref419210832" localSheetId="35">'A-35 '!$C$5</definedName>
    <definedName name="_Ref419210832" localSheetId="36">'A-36'!$C$5</definedName>
    <definedName name="_Ref419210832" localSheetId="37">'A-37 '!$C$5</definedName>
    <definedName name="_Ref419210832" localSheetId="38">'A-38'!$C$5</definedName>
    <definedName name="_Ref419210832" localSheetId="39">'A-39'!$C$5</definedName>
    <definedName name="_Ref419210832" localSheetId="40">'A-40'!$C$5</definedName>
    <definedName name="_Ref419210832" localSheetId="41">'A-41'!$C$5</definedName>
    <definedName name="_Ref419210832" localSheetId="43">'A-43'!$C$5</definedName>
    <definedName name="_Ref419210832" localSheetId="44">'A-44'!$C$5</definedName>
    <definedName name="_Ref419210832" localSheetId="45">'A-45'!$C$5</definedName>
    <definedName name="_Ref419210832" localSheetId="46">'A-46'!$C$5</definedName>
    <definedName name="_Ref419210832" localSheetId="47">'A-47'!$C$5</definedName>
    <definedName name="_Ref419210832" localSheetId="48">'A-48'!$C$8</definedName>
    <definedName name="_Ref419210832" localSheetId="49">'A-49'!$C$8</definedName>
    <definedName name="_Ref419210832" localSheetId="50">'A-50'!$C$8</definedName>
    <definedName name="_Ref419210832" localSheetId="51">'A-x'!$C$8</definedName>
    <definedName name="_Ref44346475" localSheetId="0">Índice!$AD$34</definedName>
    <definedName name="_Ref444769674" localSheetId="28">'A-28'!$C$5</definedName>
    <definedName name="_Ref444769674" localSheetId="29">'A-29'!$C$5</definedName>
    <definedName name="_Ref444769674" localSheetId="30">'A-30'!$E$5</definedName>
    <definedName name="_Ref444769674" localSheetId="31">'A-31 '!$D$5</definedName>
    <definedName name="_Ref479760941" localSheetId="14">'A-14'!$C$8</definedName>
    <definedName name="_Ref482088035" localSheetId="16">'A-16'!$C$5</definedName>
    <definedName name="_Ref482088048" localSheetId="17">'A-17'!$C$5</definedName>
    <definedName name="_Ref483921005" localSheetId="15">'A-15'!$C$5</definedName>
    <definedName name="_Ref484099929" localSheetId="11">'A-11'!$C$8</definedName>
    <definedName name="_Ref515355743" localSheetId="0">Índice!$AQ$42</definedName>
    <definedName name="_Ref515905412" localSheetId="18">'A-18'!$C$5</definedName>
    <definedName name="_Ref515905412" localSheetId="19">'A-19'!$C$5</definedName>
    <definedName name="_Ref515905412" localSheetId="20">'A-20'!$C$5</definedName>
    <definedName name="_Ref515905412" localSheetId="21">'A-21'!$C$5</definedName>
    <definedName name="_Ref515905412" localSheetId="22">'A-22'!$C$5</definedName>
    <definedName name="_Ref515905412" localSheetId="23">'A-23'!$C$5</definedName>
    <definedName name="_Ref515905412" localSheetId="24">'A-24'!$C$5</definedName>
    <definedName name="_Ref515905412" localSheetId="25">'A-25'!$C$5</definedName>
    <definedName name="_Ref515905412" localSheetId="26">'A-26'!$C$5</definedName>
    <definedName name="_Ref515905412" localSheetId="27">'A-27'!$C$5</definedName>
    <definedName name="_Ref515905412" localSheetId="28">'A-28'!$C$5</definedName>
    <definedName name="_Ref515905412" localSheetId="29">'A-29'!$C$5</definedName>
    <definedName name="_Ref515905412" localSheetId="30">'A-30'!$E$5</definedName>
    <definedName name="_Ref515905412" localSheetId="31">'A-31 '!$D$5</definedName>
    <definedName name="_Ref515905412" localSheetId="32">'A-32 '!$C$5</definedName>
    <definedName name="_Ref515905412" localSheetId="33">'A-33 '!$C$5</definedName>
    <definedName name="_Ref515905412" localSheetId="34">'A-34'!#REF!</definedName>
    <definedName name="_Ref515905412" localSheetId="35">'A-35 '!$C$5</definedName>
    <definedName name="_Ref515905412" localSheetId="36">'A-36'!$C$5</definedName>
    <definedName name="_Ref515905412" localSheetId="37">'A-37 '!$C$5</definedName>
    <definedName name="_Ref515905412" localSheetId="38">'A-38'!$C$5</definedName>
    <definedName name="_Ref515905412" localSheetId="39">'A-39'!$C$5</definedName>
    <definedName name="_Ref515905412" localSheetId="40">'A-40'!$C$5</definedName>
    <definedName name="_Ref515905412" localSheetId="41">'A-41'!$C$5</definedName>
    <definedName name="_Ref515905412" localSheetId="43">'A-43'!$C$5</definedName>
    <definedName name="_Ref515905412" localSheetId="44">'A-44'!$C$5</definedName>
    <definedName name="_Ref515905412" localSheetId="45">'A-45'!$C$5</definedName>
    <definedName name="_Ref515905412" localSheetId="46">'A-46'!$C$5</definedName>
    <definedName name="_Ref515905412" localSheetId="47">'A-47'!$C$5</definedName>
    <definedName name="_Ref515905412" localSheetId="48">'A-48'!$C$8</definedName>
    <definedName name="_Ref515905412" localSheetId="49">'A-49'!$C$8</definedName>
    <definedName name="_Ref515905412" localSheetId="50">'A-50'!$C$8</definedName>
    <definedName name="_Ref515905412" localSheetId="51">'A-x'!$C$8</definedName>
    <definedName name="_Ref75947196" localSheetId="0">Índice!#REF!</definedName>
    <definedName name="_Ref7775031" localSheetId="7">'A-7'!$C$8</definedName>
    <definedName name="_Ref9848671" localSheetId="0">Índice!$AQ$66</definedName>
    <definedName name="_Ref9849419" localSheetId="0">Índice!$AQ$70</definedName>
    <definedName name="Título" localSheetId="23">[1]Índice!$AD$3</definedName>
    <definedName name="Título" localSheetId="24">[1]Índice!$AD$3</definedName>
    <definedName name="Título" localSheetId="31">[2]Índice!$AD$3</definedName>
    <definedName name="Título" localSheetId="32">[2]Índice!$AD$3</definedName>
    <definedName name="Título" localSheetId="33">[3]Índice!$AD$3</definedName>
    <definedName name="Título" localSheetId="35">[3]Índice!$AD$3</definedName>
    <definedName name="Título" localSheetId="37">[3]Índice!$AD$3</definedName>
    <definedName name="Título" localSheetId="38">[3]Índice!$AD$3</definedName>
    <definedName name="Título">Índice!$AF$3</definedName>
    <definedName name="Título_ACBio" localSheetId="49">[4]Índice!$AF$3</definedName>
    <definedName name="Título_ACBio">Índice!$AF$3</definedName>
    <definedName name="Título1">Índice!$AF$3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9" l="1"/>
  <c r="C8" i="10"/>
  <c r="C8" i="96" l="1"/>
  <c r="C8" i="94"/>
  <c r="C8" i="95"/>
  <c r="H5" i="95"/>
  <c r="H5" i="94"/>
  <c r="C5" i="87"/>
  <c r="C5" i="85"/>
  <c r="C5" i="86"/>
  <c r="C5" i="83"/>
  <c r="D5" i="82"/>
  <c r="J5" i="3" l="1"/>
  <c r="G5" i="24"/>
  <c r="F5" i="4"/>
  <c r="H5" i="6"/>
  <c r="G5" i="7"/>
  <c r="H5" i="8"/>
  <c r="H5" i="9"/>
  <c r="H5" i="10"/>
  <c r="H5" i="11"/>
  <c r="I5" i="12"/>
  <c r="H5" i="13"/>
  <c r="H5" i="14"/>
  <c r="J5" i="18"/>
  <c r="H5" i="19"/>
  <c r="H2" i="20"/>
  <c r="I2" i="21"/>
  <c r="I2" i="22"/>
  <c r="I2" i="23"/>
  <c r="I2" i="26"/>
  <c r="I2" i="27"/>
  <c r="I2" i="28"/>
  <c r="G2" i="29"/>
  <c r="H5" i="75"/>
  <c r="H2" i="80"/>
  <c r="H2" i="69"/>
  <c r="H2" i="77"/>
  <c r="F2" i="78"/>
  <c r="H2" i="68"/>
  <c r="F2" i="79"/>
  <c r="H2" i="67"/>
  <c r="H2" i="66"/>
  <c r="H2" i="46"/>
  <c r="H2" i="84"/>
  <c r="H2" i="87"/>
  <c r="H2" i="43"/>
  <c r="H2" i="85"/>
  <c r="H2" i="41"/>
  <c r="H2" i="86"/>
  <c r="H2" i="83"/>
  <c r="J2" i="82"/>
  <c r="I2" i="36"/>
  <c r="G2" i="35"/>
  <c r="G2" i="34"/>
  <c r="H2" i="33"/>
  <c r="H2" i="32"/>
  <c r="H2" i="31"/>
  <c r="H2" i="74"/>
  <c r="H2" i="73"/>
  <c r="E21" i="66" l="1"/>
  <c r="E22" i="66"/>
  <c r="E23" i="66"/>
  <c r="E24" i="66"/>
  <c r="E25" i="66"/>
  <c r="E26" i="66"/>
  <c r="E27" i="66"/>
  <c r="E28" i="66"/>
  <c r="E29" i="66"/>
  <c r="E30" i="66"/>
  <c r="E31" i="66"/>
  <c r="E32" i="66"/>
  <c r="C5" i="80" l="1"/>
  <c r="C5" i="69" l="1"/>
  <c r="C5" i="77"/>
  <c r="C5" i="78" l="1"/>
  <c r="C5" i="79"/>
  <c r="C5" i="74" l="1"/>
  <c r="C5" i="73" l="1"/>
  <c r="E9" i="66" l="1"/>
  <c r="E10" i="66"/>
  <c r="E11" i="66"/>
  <c r="E12" i="66"/>
  <c r="E13" i="66"/>
  <c r="E14" i="66"/>
  <c r="E15" i="66"/>
  <c r="E16" i="66"/>
  <c r="E17" i="66"/>
  <c r="E18" i="66"/>
  <c r="E19" i="66"/>
  <c r="E20" i="66"/>
  <c r="C5" i="68" l="1"/>
  <c r="C5" i="67" l="1"/>
  <c r="C5" i="66"/>
  <c r="C5" i="46" l="1"/>
  <c r="C5" i="43"/>
  <c r="C5" i="41" l="1"/>
  <c r="E5" i="36"/>
  <c r="C5" i="35"/>
  <c r="C5" i="34"/>
  <c r="C5" i="33"/>
  <c r="C5" i="32"/>
  <c r="C5" i="31"/>
  <c r="C5" i="29"/>
  <c r="C5" i="28"/>
  <c r="C5" i="27"/>
  <c r="C5" i="26"/>
  <c r="C5" i="23"/>
  <c r="C5" i="22"/>
  <c r="C5" i="21"/>
  <c r="C5" i="20" l="1"/>
  <c r="C8" i="19"/>
  <c r="C8" i="18"/>
  <c r="C8" i="14"/>
  <c r="C8" i="13"/>
  <c r="C8" i="12"/>
  <c r="C8" i="11"/>
  <c r="C8" i="8"/>
  <c r="C8" i="7"/>
  <c r="C8" i="6"/>
  <c r="C8" i="4"/>
  <c r="C8" i="24"/>
  <c r="C8" i="3"/>
</calcChain>
</file>

<file path=xl/sharedStrings.xml><?xml version="1.0" encoding="utf-8"?>
<sst xmlns="http://schemas.openxmlformats.org/spreadsheetml/2006/main" count="631" uniqueCount="355">
  <si>
    <t>Análise de Conjuntura - Ano 2021</t>
  </si>
  <si>
    <t>Gráfico 16 - Demanda anual de etanol hidratado e gasolina C</t>
  </si>
  <si>
    <t>Gráfico 31 - Volume de biodiesel nos Leilões – Ofertado × Arrematado</t>
  </si>
  <si>
    <t>Gráfico 2 - Participação da cana planta na área total colhida e produtividade (Brasil)</t>
  </si>
  <si>
    <t>Gráfico 17 - Produção, demanda e importação líquida de gasolina A</t>
  </si>
  <si>
    <t>Gráfico 47 - Quantidades negociadas e preços médios de CBIO</t>
  </si>
  <si>
    <t>Gráfico 3 - Idade média do canavial (Brasil e regiões)</t>
  </si>
  <si>
    <t>Gráfico 18 - Preços de etanol hidratado </t>
  </si>
  <si>
    <t>Gráfico 4 - Valor captado de financiamentos públicos para o cultivo da cana</t>
  </si>
  <si>
    <t>Gráfico 34 - Oferta de diesel A e produção de biodiesel</t>
  </si>
  <si>
    <t>Gráfico 5 - Colheita e Plantio mecanizados x Rendimento da cana</t>
  </si>
  <si>
    <t>Gráfico 6 - Histórico anual do processamento de cana</t>
  </si>
  <si>
    <t>Gráfico 21 - Diferenciação Tributária - ICMS (gasolina x etanol) 2021</t>
  </si>
  <si>
    <t>Gráfico 36 - Mercado de óleo de soja</t>
  </si>
  <si>
    <t>Gráfico 22 - Fluxo de usinas de cana no Brasil</t>
  </si>
  <si>
    <t>Gráfico 37 - Exportação de glicerina bruta e glicerol</t>
  </si>
  <si>
    <t>Gráfico 23 – Evolução da capacidade instalada de produção de etanol no Brasil</t>
  </si>
  <si>
    <t>Gráfico 38 - Importação de metanol para biodiesel</t>
  </si>
  <si>
    <t>Gráfico 9 - Evolução mensal do estoque físico de etanol</t>
  </si>
  <si>
    <t>Gráfico 24 – Capacidade brasileira de tancagem de etanol por região em 2021</t>
  </si>
  <si>
    <t>Gráfico 10 - Produção e exportação brasileira de açúcar</t>
  </si>
  <si>
    <t>Gráfico 25 - Participação da biomassa de cana na geração elétrica</t>
  </si>
  <si>
    <t>Gráfico 11 - Exportação brasileira de açúcar e câmbio</t>
  </si>
  <si>
    <t>Gráfico 26 - Autoconsumo e energia exportada pelas usinas de biomassa de cana</t>
  </si>
  <si>
    <t>Gráfico 12 - Preços internacionais do açúcar VHP e refinado</t>
  </si>
  <si>
    <t>Gráfico 27 - Histórico de energia exportada para o SIN e cana processada</t>
  </si>
  <si>
    <t>Gráfico 13 - Mix de produção (açúcar x etanol)</t>
  </si>
  <si>
    <t>Gráfico 28 - Geração térmica a biomassa de cana versus PLD</t>
  </si>
  <si>
    <t>Gráfico 14 - Licenciamentos de veículos leves</t>
  </si>
  <si>
    <t>Gráfico 29 - Participação das demais biomassas X cana-de-açúcar</t>
  </si>
  <si>
    <t>Gráfico 44 - Nota de Eficiência Energético-Ambiental das unidades certificadas</t>
  </si>
  <si>
    <t>Gráfico 15 - Demanda do ciclo Otto e participação dos diferentes combustíveis</t>
  </si>
  <si>
    <t>Gráfico 30 - Preços médios - biodiesel e diesel sem ICMS</t>
  </si>
  <si>
    <t>Gráfico 45 - Metas compulsórias de redução de emissões de GEE</t>
  </si>
  <si>
    <t>Voltar p/ Índice</t>
  </si>
  <si>
    <t>Safra</t>
  </si>
  <si>
    <t>Área de Plantio</t>
  </si>
  <si>
    <t xml:space="preserve">Área colhida </t>
  </si>
  <si>
    <t>(Milhões de hectares)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</si>
  <si>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</si>
  <si>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</si>
  <si>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</si>
  <si>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</si>
  <si>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</si>
  <si>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</si>
  <si>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</si>
  <si>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</si>
  <si>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</si>
  <si>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</si>
  <si>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% de cana planta</t>
  </si>
  <si>
    <t>Perfil desejado</t>
  </si>
  <si>
    <t>Expansão</t>
  </si>
  <si>
    <t>Renovação</t>
  </si>
  <si>
    <t>Produtividade</t>
  </si>
  <si>
    <t>(%)</t>
  </si>
  <si>
    <t>(tc/ha)</t>
  </si>
  <si>
    <t>Brasil</t>
  </si>
  <si>
    <t>Centro-Sul</t>
  </si>
  <si>
    <t>Norte-Nordeste</t>
  </si>
  <si>
    <t>(Nº de cortes)</t>
  </si>
  <si>
    <t>Ano</t>
  </si>
  <si>
    <t>PRORENOVA</t>
  </si>
  <si>
    <t>Outros programas</t>
  </si>
  <si>
    <t>Total</t>
  </si>
  <si>
    <t>(Bilhões de reais)</t>
  </si>
  <si>
    <t>Colheita mecanizada (Brasil)</t>
  </si>
  <si>
    <t>Colheita mecanizada (C-Sul)</t>
  </si>
  <si>
    <t>Plantio mecanizado (C-Sul)</t>
  </si>
  <si>
    <t>Rendimento de ATR (Brasil)</t>
  </si>
  <si>
    <t>Kg ATR / tc</t>
  </si>
  <si>
    <t>Cana processada</t>
  </si>
  <si>
    <t>(Milhões de ton)</t>
  </si>
  <si>
    <t>Anidro</t>
  </si>
  <si>
    <t>Hidratado</t>
  </si>
  <si>
    <t>(Bilhões de litros)</t>
  </si>
  <si>
    <t xml:space="preserve">Anidro </t>
  </si>
  <si>
    <t xml:space="preserve">Hidratado </t>
  </si>
  <si>
    <t xml:space="preserve">Total </t>
  </si>
  <si>
    <t>(Milhões de litros)</t>
  </si>
  <si>
    <t>Mês</t>
  </si>
  <si>
    <t xml:space="preserve"> Total</t>
  </si>
  <si>
    <t>Produção</t>
  </si>
  <si>
    <t>Exportação</t>
  </si>
  <si>
    <t>Consumo interno + variação de estoque</t>
  </si>
  <si>
    <t>Taxa de câmbio - Dolar (EUA)</t>
  </si>
  <si>
    <t>Exportação de açúcar</t>
  </si>
  <si>
    <t>(R$ / US$)</t>
  </si>
  <si>
    <t>Açúcar VHP</t>
  </si>
  <si>
    <t>Açúcar refinado</t>
  </si>
  <si>
    <t>(cents/lb)</t>
  </si>
  <si>
    <t>Açúcar</t>
  </si>
  <si>
    <t>(% ATR)</t>
  </si>
  <si>
    <t>Licenciamento</t>
  </si>
  <si>
    <t>(Milhões de unidades)</t>
  </si>
  <si>
    <t>Gasolina A</t>
  </si>
  <si>
    <t>(Milhões de m³ gas. equiv.)</t>
  </si>
  <si>
    <t>Gasolina C</t>
  </si>
  <si>
    <t>Etanol hidratado</t>
  </si>
  <si>
    <t>Demanda</t>
  </si>
  <si>
    <t>Importação líquida</t>
  </si>
  <si>
    <t>Consumidor</t>
  </si>
  <si>
    <t>Distribuidor</t>
  </si>
  <si>
    <t>Usina/SP</t>
  </si>
  <si>
    <t>(R$/litro - dez/21)</t>
  </si>
  <si>
    <t>PE/PG</t>
  </si>
  <si>
    <t>PE</t>
  </si>
  <si>
    <t>PG</t>
  </si>
  <si>
    <t>R$ const. Dez-21/l</t>
  </si>
  <si>
    <t>UFs</t>
  </si>
  <si>
    <t>Gasolina</t>
  </si>
  <si>
    <t>Etanol</t>
  </si>
  <si>
    <t>Diferenciação</t>
  </si>
  <si>
    <t>SE</t>
  </si>
  <si>
    <t>RJ</t>
  </si>
  <si>
    <t>PA</t>
  </si>
  <si>
    <t>AL</t>
  </si>
  <si>
    <t>CE</t>
  </si>
  <si>
    <t>MA</t>
  </si>
  <si>
    <t>GO</t>
  </si>
  <si>
    <t>PB</t>
  </si>
  <si>
    <t>RN</t>
  </si>
  <si>
    <t>BA</t>
  </si>
  <si>
    <t>PI</t>
  </si>
  <si>
    <t>MS</t>
  </si>
  <si>
    <t>PR</t>
  </si>
  <si>
    <t>SP</t>
  </si>
  <si>
    <t>MG</t>
  </si>
  <si>
    <t>Implantação</t>
  </si>
  <si>
    <t>Fechamento</t>
  </si>
  <si>
    <t>Reativação</t>
  </si>
  <si>
    <t>Variação de capacidade instalada</t>
  </si>
  <si>
    <t>(unidades)</t>
  </si>
  <si>
    <t>(milhões de ton/ano)</t>
  </si>
  <si>
    <t>(mil m³/dia)</t>
  </si>
  <si>
    <t>Regiões</t>
  </si>
  <si>
    <t>Etanol Anidro</t>
  </si>
  <si>
    <t>Etanol Hidratado</t>
  </si>
  <si>
    <t>Outros Álcoois</t>
  </si>
  <si>
    <t>(m³)</t>
  </si>
  <si>
    <t>Centro-Oeste</t>
  </si>
  <si>
    <t>Nordeste</t>
  </si>
  <si>
    <t>Norte</t>
  </si>
  <si>
    <t>Sudeste</t>
  </si>
  <si>
    <t>Sul</t>
  </si>
  <si>
    <t>Hidráulica
(&gt;30 MW)</t>
  </si>
  <si>
    <t>PCH</t>
  </si>
  <si>
    <t>Térmica</t>
  </si>
  <si>
    <t>Eólica</t>
  </si>
  <si>
    <t>Solar Fotovoltaica</t>
  </si>
  <si>
    <t>Térmica a Biomassa</t>
  </si>
  <si>
    <r>
      <t>(GW</t>
    </r>
    <r>
      <rPr>
        <vertAlign val="subscript"/>
        <sz val="11"/>
        <color theme="1"/>
        <rFont val="Calibri"/>
        <family val="2"/>
        <scheme val="minor"/>
      </rPr>
      <t>méd</t>
    </r>
    <r>
      <rPr>
        <sz val="11"/>
        <color theme="1"/>
        <rFont val="Calibri"/>
        <family val="2"/>
        <scheme val="minor"/>
      </rPr>
      <t>)</t>
    </r>
  </si>
  <si>
    <t>Autoconsumo</t>
  </si>
  <si>
    <t>Leilões de Energia de Reserva</t>
  </si>
  <si>
    <t>Leilões de Energia Nova</t>
  </si>
  <si>
    <t>Leilões de Fonte Alternativa</t>
  </si>
  <si>
    <t>PROINFA</t>
  </si>
  <si>
    <t>Energia Injetada</t>
  </si>
  <si>
    <t xml:space="preserve">Cana Processada </t>
  </si>
  <si>
    <t>(Mtc)</t>
  </si>
  <si>
    <t>Térmicas Sucroenergéticas</t>
  </si>
  <si>
    <t xml:space="preserve"> PLD SE/CO</t>
  </si>
  <si>
    <t>(R$ - dez/20)</t>
  </si>
  <si>
    <t>Cana</t>
  </si>
  <si>
    <t>Demais</t>
  </si>
  <si>
    <t>Leilão</t>
  </si>
  <si>
    <t>Preço do diesel na refinaria (sem ICMS)</t>
  </si>
  <si>
    <t>Preço do biodiesel no leilão</t>
  </si>
  <si>
    <t>(R$/m³)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</si>
  <si>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</si>
  <si>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</si>
  <si>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</si>
  <si>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</si>
  <si>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</si>
  <si>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</si>
  <si>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</si>
  <si>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</si>
  <si>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</si>
  <si>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</si>
  <si>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</si>
  <si>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</si>
  <si>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68C</t>
  </si>
  <si>
    <t>73C</t>
  </si>
  <si>
    <t>75C</t>
  </si>
  <si>
    <t>Volume ofertado</t>
  </si>
  <si>
    <t>Volume arrematado</t>
  </si>
  <si>
    <t>65º</t>
  </si>
  <si>
    <t>66º</t>
  </si>
  <si>
    <t>67º</t>
  </si>
  <si>
    <t>68º</t>
  </si>
  <si>
    <t>68ºC</t>
  </si>
  <si>
    <t>69º</t>
  </si>
  <si>
    <t>70º</t>
  </si>
  <si>
    <t>71º</t>
  </si>
  <si>
    <t>72º</t>
  </si>
  <si>
    <t>74º</t>
  </si>
  <si>
    <t>73º</t>
  </si>
  <si>
    <t>73ºC</t>
  </si>
  <si>
    <t>75º</t>
  </si>
  <si>
    <t>75ºC</t>
  </si>
  <si>
    <t>76º</t>
  </si>
  <si>
    <t>77º</t>
  </si>
  <si>
    <t>78º</t>
  </si>
  <si>
    <t>79º</t>
  </si>
  <si>
    <t>80º</t>
  </si>
  <si>
    <t>81º</t>
  </si>
  <si>
    <t>82º</t>
  </si>
  <si>
    <t>c/ SCS</t>
  </si>
  <si>
    <t>sem SCS</t>
  </si>
  <si>
    <t>TOTAL</t>
  </si>
  <si>
    <t>Consumo</t>
  </si>
  <si>
    <t>(mil m³/ano)</t>
  </si>
  <si>
    <t>(mil m³)</t>
  </si>
  <si>
    <t>Produção regional</t>
  </si>
  <si>
    <t>Produção de diesel</t>
  </si>
  <si>
    <t>Importação Líquida de diesel</t>
  </si>
  <si>
    <t>Produção de biodiesel</t>
  </si>
  <si>
    <t>Matérias-primas</t>
  </si>
  <si>
    <t>Participação</t>
  </si>
  <si>
    <t>Óleo de Soja</t>
  </si>
  <si>
    <t>Gordura Bovina</t>
  </si>
  <si>
    <t>Materiais graxos</t>
  </si>
  <si>
    <t>Dende</t>
  </si>
  <si>
    <t>Outras</t>
  </si>
  <si>
    <t>Consumo interno</t>
  </si>
  <si>
    <t>Uso p/ biodiesel</t>
  </si>
  <si>
    <t>(Milhões de toneladas)</t>
  </si>
  <si>
    <t>Receita</t>
  </si>
  <si>
    <t>Glicerina</t>
  </si>
  <si>
    <t>Glicerol</t>
  </si>
  <si>
    <t>Glicerina - receita</t>
  </si>
  <si>
    <t>(1.000 ton)</t>
  </si>
  <si>
    <t>(US$ milhões)</t>
  </si>
  <si>
    <t>Importação</t>
  </si>
  <si>
    <t>Dispêndio</t>
  </si>
  <si>
    <t>Exp. Líquida</t>
  </si>
  <si>
    <t>Biocombustível</t>
  </si>
  <si>
    <t>Emissões evit.</t>
  </si>
  <si>
    <r>
      <t>(MtCO</t>
    </r>
    <r>
      <rPr>
        <vertAlign val="subscript"/>
        <sz val="11"/>
        <color theme="1"/>
        <rFont val="Calibri"/>
        <family val="2"/>
        <scheme val="minor"/>
      </rPr>
      <t>2eq</t>
    </r>
    <r>
      <rPr>
        <sz val="11"/>
        <color theme="1"/>
        <rFont val="Calibri"/>
        <family val="2"/>
        <scheme val="minor"/>
      </rPr>
      <t>)</t>
    </r>
  </si>
  <si>
    <t>Biodiesel</t>
  </si>
  <si>
    <t>Bioeletricidade</t>
  </si>
  <si>
    <t>Certificados Aprovados Vigentes</t>
  </si>
  <si>
    <t>dez/19</t>
  </si>
  <si>
    <t>dez/20</t>
  </si>
  <si>
    <t>dez/21</t>
  </si>
  <si>
    <t>jun/22</t>
  </si>
  <si>
    <t>Rota Tecnológica</t>
  </si>
  <si>
    <t>Certificações</t>
  </si>
  <si>
    <t>Volume Elegível</t>
  </si>
  <si>
    <t>Etanol 1G de cana</t>
  </si>
  <si>
    <t>Etanol 1G de cana e milho (Flex)</t>
  </si>
  <si>
    <t>Etanol 1G de milho (Full)</t>
  </si>
  <si>
    <t>Etanol 1G2G (usina integrada)</t>
  </si>
  <si>
    <t>Biometano</t>
  </si>
  <si>
    <t>Mín de Nota de Eficiência Energético-Ambiental</t>
  </si>
  <si>
    <t>Média de Nota de Eficiência Energético-Ambiental</t>
  </si>
  <si>
    <t>Máx de Nota de Eficiência Energético-Ambiental</t>
  </si>
  <si>
    <r>
      <t>(gCO</t>
    </r>
    <r>
      <rPr>
        <vertAlign val="subscript"/>
        <sz val="11"/>
        <color theme="1"/>
        <rFont val="Calibri"/>
        <family val="2"/>
        <scheme val="minor"/>
      </rPr>
      <t>2eq</t>
    </r>
    <r>
      <rPr>
        <sz val="11"/>
        <color theme="1"/>
        <rFont val="Calibri"/>
        <family val="2"/>
        <scheme val="minor"/>
      </rPr>
      <t>/MJ)</t>
    </r>
  </si>
  <si>
    <t>Etanol anidro</t>
  </si>
  <si>
    <t>Meta Anterior</t>
  </si>
  <si>
    <t>Limites Superior</t>
  </si>
  <si>
    <t>Meta Atual</t>
  </si>
  <si>
    <t>Limites Inferior</t>
  </si>
  <si>
    <t>(Milhões de CBIOs)</t>
  </si>
  <si>
    <t>Data</t>
  </si>
  <si>
    <t>Emissor</t>
  </si>
  <si>
    <t>Parte Obrigada</t>
  </si>
  <si>
    <t>Parte Não Obrigada</t>
  </si>
  <si>
    <t>Aposentadoria</t>
  </si>
  <si>
    <t>Meta</t>
  </si>
  <si>
    <t>Número de negócios</t>
  </si>
  <si>
    <t>Preço médio do CBIO</t>
  </si>
  <si>
    <t>(R$/CBIO)</t>
  </si>
  <si>
    <t>Título</t>
  </si>
  <si>
    <t>Var. Independ.</t>
  </si>
  <si>
    <t>Var. Depend.</t>
  </si>
  <si>
    <t>(unid.)</t>
  </si>
  <si>
    <t>x</t>
  </si>
  <si>
    <t>y</t>
  </si>
  <si>
    <t>Gráfico 1 - Área colhida e de plantio de cana do setor sucroenergético (Brasil)</t>
  </si>
  <si>
    <t>Gráfico 19 - Relação de preços entre o hidratado e a gasolina C (PE/PG)</t>
  </si>
  <si>
    <t>Gráfico 20 - PE, PG e relação PE/PG mensal em 2021</t>
  </si>
  <si>
    <t>Gráfico 32 - Capacidade Nominal Autorizada e Consumo de Biodiesel em 2021</t>
  </si>
  <si>
    <t>Gráfico 33 - Produção regional de Biodiesel em 2021</t>
  </si>
  <si>
    <t>Glicerol - receita</t>
  </si>
  <si>
    <t>Gráfico 39 - Exportações e importações brasileiras de etanol – 2010 a 2021</t>
  </si>
  <si>
    <t>Gráfico 40 - Exportações e importações mensais de etanol – 2020 a 2021</t>
  </si>
  <si>
    <t>Gráfico 41 - Emissões Evitadas com Biocombustíveis em 2021 - Brasil</t>
  </si>
  <si>
    <t>Gráfico 42 - Certificações de produção de biocombustíveis válidas (acumulado)</t>
  </si>
  <si>
    <t>Gráfico 43 - Certificações por rota de produção e percentual do volume elegível por rota</t>
  </si>
  <si>
    <t>Gráfico 46 - Estoque X Aposentadoria de CBIO 2021</t>
  </si>
  <si>
    <t>Gráfico 48 – Evolução da Balança Comercial Brasileira, do Agronegócio e da taxa de câmbio (R$/US$)</t>
  </si>
  <si>
    <t>Fertilizantes Entregues ao Mercado</t>
  </si>
  <si>
    <t>Produção de Fertilizantes Intermediários e Complexos NP</t>
  </si>
  <si>
    <t xml:space="preserve">Importação de Fertilizantes Intermediários e Complexos  NPK </t>
  </si>
  <si>
    <t xml:space="preserve">Principais Exportações de Fertilizantes e Formulações NPK </t>
  </si>
  <si>
    <t>(ton)</t>
  </si>
  <si>
    <t>(quant.)</t>
  </si>
  <si>
    <t>(Quant. de CBIO)</t>
  </si>
  <si>
    <t>Exp. Total</t>
  </si>
  <si>
    <t>(US$ Bilhões)</t>
  </si>
  <si>
    <t>Imp. Total</t>
  </si>
  <si>
    <t>Exp. Agronegócio</t>
  </si>
  <si>
    <t>Imp. Agronegócio</t>
  </si>
  <si>
    <t>Taxa de Câmbio</t>
  </si>
  <si>
    <t>(R$/US$)</t>
  </si>
  <si>
    <t>Gráfico 35 - Participação de matérias-primas para a produção de biodiesel em 2021</t>
  </si>
  <si>
    <t>(Milhões de CBIO)</t>
  </si>
  <si>
    <t>Ref.: EPE a partir de (CONAB, 2022a)(CONAB, 2022b)</t>
  </si>
  <si>
    <t>Ref.: EPE a partir de (CONAB, 2022a) (CONAB, 2022b) e (UNICA, 2017)</t>
  </si>
  <si>
    <t xml:space="preserve">Ref.: EPE a partir de (CONAB, 2022a) (CONAB, 2022b) </t>
  </si>
  <si>
    <t>Ref.: EPE a partir de (BNDES, 2022b)</t>
  </si>
  <si>
    <t>Ref.: EPE a partir de (MAPA, 2022)</t>
  </si>
  <si>
    <t xml:space="preserve">Ref.: EPE a partir de (MAPA, 2022) </t>
  </si>
  <si>
    <t>Ref.: EPE a partir de (UNICA, 2022)</t>
  </si>
  <si>
    <t>Ref.: EPE a partir de (MAPA, 2022), (MDIC, 2022) e (BC, 2022)</t>
  </si>
  <si>
    <t xml:space="preserve">Ref.: EPE a partir de (USDA, 2022) </t>
  </si>
  <si>
    <t>Ref.: EPE a partir de (CONAB, 2022a) (CONAB, 2022b)</t>
  </si>
  <si>
    <t>Ref.: EPE a partir de (ANFAVEA, 2022)</t>
  </si>
  <si>
    <t>Ref.: EPE a partir de (EPE, 2022a)</t>
  </si>
  <si>
    <t xml:space="preserve">Ref.: EPE a partir de (EPE, 2022a) </t>
  </si>
  <si>
    <t>Ref.: EPE a partir de (ANP, 2022b) e (CEPEA/ESALQ, 2021)</t>
  </si>
  <si>
    <t>Ref.: EPE a partir de (ANP, 2022b)</t>
  </si>
  <si>
    <t>Ref.: EPE a partir de (MAPA, 2022), (UNICA, 2014a) e (UNICA, 2014b)</t>
  </si>
  <si>
    <t>Ref.: EPE a partir de (ANP, 2022a)</t>
  </si>
  <si>
    <t xml:space="preserve">Ref.: EPE a partir de (ANP, 2022a) </t>
  </si>
  <si>
    <t xml:space="preserve">Ref.: EPE a partir de (CCEE, 2022b) </t>
  </si>
  <si>
    <t xml:space="preserve">Ref.: EPE a partir de (CCEE, 2022b) e (EPE, 2022a) </t>
  </si>
  <si>
    <t xml:space="preserve">Ref.: EPE a partir de (CCEE, 2022b) e (MAPA, 2022) </t>
  </si>
  <si>
    <t>Ref.: EPE a partir de (CCEE, 2022b)</t>
  </si>
  <si>
    <t>Ref.: EPE a partir de (ANP, 2022)</t>
  </si>
  <si>
    <t xml:space="preserve">Ref.: EPE a partir de (ANP, 2022) </t>
  </si>
  <si>
    <t>Ref.: EPE a partir de (EPE, 2022a) e (ANP, 2022)</t>
  </si>
  <si>
    <t>Ref.: EPE, a partir de (EPE, 2022a)</t>
  </si>
  <si>
    <t xml:space="preserve">Ref.: EPE a partir de (ABIOVE, 2022) </t>
  </si>
  <si>
    <t>Ref.: EPE a partir de (EPE; FBDS, 2009), (EPE, 2022a) (IPCC, 2006), (ROSA, OLIVEIRA, COSTA, PIMENTEIRA, &amp; MATTOS, 2003) e (MCTI, 2022)</t>
  </si>
  <si>
    <t xml:space="preserve">Ref.: EPE a partir de (CONFAZ/MF, 2020) e (FECOMBUSTIVEIS, 2022) </t>
  </si>
  <si>
    <t>Ref.: EPE a partir de  (ME, 2022b)</t>
  </si>
  <si>
    <t>Ref.: EPE a partir de (ME, 2022b)</t>
  </si>
  <si>
    <t>Ref.: EPE a partir de (CNPE, 2021) (CNPE, 2020a)</t>
  </si>
  <si>
    <t>Ref.: EPE a partir de (B3, 2022)</t>
  </si>
  <si>
    <t xml:space="preserve">Ref.: EPE a partir de (B3, 2022) </t>
  </si>
  <si>
    <t>Ref.: EPE a partir de ANDA (2022)</t>
  </si>
  <si>
    <t>Cultura</t>
  </si>
  <si>
    <t>Consumo percentual</t>
  </si>
  <si>
    <t>Soja</t>
  </si>
  <si>
    <t>Milho</t>
  </si>
  <si>
    <t>Cana-de-açúcar</t>
  </si>
  <si>
    <t>Algodão</t>
  </si>
  <si>
    <t>Café</t>
  </si>
  <si>
    <t>Outros</t>
  </si>
  <si>
    <t>Gráfico 50 – Mercado de Fertilizantes no Brasil</t>
  </si>
  <si>
    <t>Gráfico 49 – Consumo de Fertilizantes por Cultura em 2020</t>
  </si>
  <si>
    <r>
      <t xml:space="preserve">Ref.: Agrostat Brasil, </t>
    </r>
    <r>
      <rPr>
        <i/>
        <sz val="9"/>
        <color theme="1"/>
        <rFont val="Calibri"/>
        <family val="2"/>
        <scheme val="minor"/>
      </rPr>
      <t>apud</t>
    </r>
    <r>
      <rPr>
        <sz val="9"/>
        <color theme="1"/>
        <rFont val="Calibri"/>
        <family val="2"/>
        <scheme val="minor"/>
      </rPr>
      <t xml:space="preserve"> (MAPA, 2022)</t>
    </r>
  </si>
  <si>
    <t>Gráfico 7 - Produção brasileira de etanol de milho</t>
  </si>
  <si>
    <t>Gráfico 8 - Produção brasileira de etanol (da cana e do milho)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</si>
</sst>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[$-416]mmm\-yy;@"/>
    <numFmt numFmtId="168" formatCode="0_);\(0\)"/>
    <numFmt numFmtId="169" formatCode="0.0000"/>
    <numFmt numFmtId="170" formatCode="[$-416]d\-mmm\-yy;@"/>
    <numFmt numFmtId="171" formatCode="0.0000%"/>
    <numFmt numFmtId="172" formatCode="_-* #,##0.0_-;\-* #,##0.0_-;_-* &quot;-&quot;??_-;_-@_-"/>
    <numFmt numFmtId="173" formatCode="_-* #,##0_-;\-* #,##0_-;_-* &quot;-&quot;??_-;_-@_-"/>
    <numFmt numFmtId="174" formatCode="_(&quot;R$ &quot;* #,##0.00_);_(&quot;R$ &quot;* \(#,##0.00\);_(&quot;R$ &quot;* &quot;-&quot;??_);_(@_)"/>
    <numFmt numFmtId="175" formatCode="_(* #,##0.000_);_(* \(#,##0.000\);_(* &quot;-&quot;??_);_(@_)"/>
    <numFmt numFmtId="176" formatCode="#,##0.000"/>
    <numFmt numFmtId="177" formatCode="_(* #,##0.00_);_(* \(#,##0.00\);_(* &quot;-&quot;??_);_(@_)"/>
    <numFmt numFmtId="178" formatCode="0.0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 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E7E6E6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dotted">
        <color auto="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7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20" fillId="0" borderId="0"/>
    <xf numFmtId="0" fontId="9" fillId="0" borderId="0"/>
    <xf numFmtId="0" fontId="9" fillId="0" borderId="0">
      <alignment vertical="center"/>
    </xf>
    <xf numFmtId="0" fontId="20" fillId="0" borderId="0"/>
    <xf numFmtId="0" fontId="20" fillId="0" borderId="0"/>
    <xf numFmtId="0" fontId="9" fillId="0" borderId="0">
      <alignment vertical="center"/>
    </xf>
    <xf numFmtId="0" fontId="20" fillId="0" borderId="0"/>
    <xf numFmtId="0" fontId="2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  <xf numFmtId="43" fontId="9" fillId="0" borderId="0" applyFont="0" applyFill="0" applyBorder="0" applyAlignment="0" applyProtection="0"/>
    <xf numFmtId="0" fontId="20" fillId="0" borderId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9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1" applyFont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0" xfId="0" quotePrefix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1" fontId="0" fillId="0" borderId="0" xfId="0" applyNumberFormat="1" applyAlignment="1">
      <alignment vertical="top"/>
    </xf>
    <xf numFmtId="166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left" vertical="top"/>
    </xf>
    <xf numFmtId="165" fontId="0" fillId="0" borderId="0" xfId="2" applyNumberFormat="1" applyFont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6" fontId="0" fillId="0" borderId="3" xfId="0" applyNumberFormat="1" applyBorder="1" applyAlignment="1">
      <alignment horizontal="center" vertical="top"/>
    </xf>
    <xf numFmtId="9" fontId="0" fillId="0" borderId="0" xfId="2" applyFont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6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top"/>
    </xf>
    <xf numFmtId="0" fontId="1" fillId="0" borderId="0" xfId="0" applyFont="1" applyAlignment="1">
      <alignment vertical="top" wrapText="1"/>
    </xf>
    <xf numFmtId="17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top"/>
    </xf>
    <xf numFmtId="17" fontId="0" fillId="0" borderId="0" xfId="0" applyNumberFormat="1" applyAlignment="1">
      <alignment vertical="top"/>
    </xf>
    <xf numFmtId="4" fontId="0" fillId="0" borderId="0" xfId="0" applyNumberFormat="1" applyAlignment="1">
      <alignment horizontal="center" vertical="top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Continuous" vertical="top"/>
    </xf>
    <xf numFmtId="3" fontId="0" fillId="0" borderId="0" xfId="0" applyNumberFormat="1" applyAlignment="1">
      <alignment vertical="top"/>
    </xf>
    <xf numFmtId="0" fontId="0" fillId="0" borderId="2" xfId="0" applyBorder="1" applyAlignment="1">
      <alignment horizontal="centerContinuous" vertical="top" wrapText="1"/>
    </xf>
    <xf numFmtId="0" fontId="0" fillId="0" borderId="4" xfId="0" applyBorder="1" applyAlignment="1">
      <alignment horizontal="centerContinuous" vertical="top"/>
    </xf>
    <xf numFmtId="0" fontId="1" fillId="0" borderId="6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164" fontId="0" fillId="0" borderId="6" xfId="0" applyNumberForma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left" vertical="center"/>
    </xf>
    <xf numFmtId="1" fontId="0" fillId="0" borderId="0" xfId="2" applyNumberFormat="1" applyFont="1" applyAlignment="1">
      <alignment horizontal="center" vertical="top"/>
    </xf>
    <xf numFmtId="0" fontId="0" fillId="0" borderId="2" xfId="0" applyBorder="1" applyAlignment="1">
      <alignment horizontal="centerContinuous" wrapText="1"/>
    </xf>
    <xf numFmtId="164" fontId="0" fillId="0" borderId="0" xfId="2" applyNumberFormat="1" applyFont="1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4" xfId="0" applyBorder="1" applyAlignment="1">
      <alignment horizontal="centerContinuous" vertical="top" wrapText="1"/>
    </xf>
    <xf numFmtId="1" fontId="0" fillId="0" borderId="0" xfId="0" applyNumberFormat="1" applyAlignment="1">
      <alignment horizontal="center" vertical="top"/>
    </xf>
    <xf numFmtId="0" fontId="8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" fontId="0" fillId="0" borderId="0" xfId="2" applyNumberFormat="1" applyFont="1" applyAlignment="1">
      <alignment horizontal="center" vertical="top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11" fillId="0" borderId="8" xfId="5" applyFont="1" applyBorder="1"/>
    <xf numFmtId="0" fontId="7" fillId="0" borderId="0" xfId="0" applyFont="1" applyAlignment="1">
      <alignment vertical="top"/>
    </xf>
    <xf numFmtId="168" fontId="9" fillId="0" borderId="8" xfId="4" applyNumberFormat="1" applyFont="1" applyFill="1" applyBorder="1" applyAlignment="1">
      <alignment horizontal="center" vertical="top"/>
    </xf>
    <xf numFmtId="168" fontId="9" fillId="0" borderId="0" xfId="4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 vertical="top"/>
    </xf>
    <xf numFmtId="3" fontId="0" fillId="0" borderId="0" xfId="2" applyNumberFormat="1" applyFont="1" applyAlignment="1">
      <alignment horizontal="center"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3" fontId="0" fillId="0" borderId="3" xfId="0" applyNumberForma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3" fontId="0" fillId="0" borderId="0" xfId="2" applyNumberFormat="1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9" fontId="0" fillId="0" borderId="3" xfId="2" applyFont="1" applyBorder="1" applyAlignment="1">
      <alignment horizontal="center" vertical="top"/>
    </xf>
    <xf numFmtId="165" fontId="0" fillId="0" borderId="0" xfId="2" applyNumberFormat="1" applyFont="1" applyBorder="1" applyAlignment="1">
      <alignment horizontal="center" vertical="top"/>
    </xf>
    <xf numFmtId="166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Continuous" vertical="top"/>
    </xf>
    <xf numFmtId="166" fontId="0" fillId="0" borderId="11" xfId="0" applyNumberFormat="1" applyBorder="1" applyAlignment="1">
      <alignment horizontal="center" vertical="top"/>
    </xf>
    <xf numFmtId="1" fontId="4" fillId="0" borderId="0" xfId="1" applyNumberFormat="1" applyFont="1" applyAlignment="1">
      <alignment horizontal="center" vertical="top"/>
    </xf>
    <xf numFmtId="1" fontId="0" fillId="0" borderId="0" xfId="0" applyNumberFormat="1" applyAlignment="1">
      <alignment vertical="top"/>
    </xf>
    <xf numFmtId="1" fontId="12" fillId="0" borderId="1" xfId="0" applyNumberFormat="1" applyFont="1" applyBorder="1" applyAlignment="1">
      <alignment vertical="top"/>
    </xf>
    <xf numFmtId="1" fontId="1" fillId="0" borderId="0" xfId="0" applyNumberFormat="1" applyFont="1" applyAlignment="1">
      <alignment horizontal="center" vertical="top"/>
    </xf>
    <xf numFmtId="0" fontId="12" fillId="0" borderId="1" xfId="0" applyFont="1" applyBorder="1"/>
    <xf numFmtId="166" fontId="0" fillId="0" borderId="0" xfId="0" applyNumberFormat="1" applyAlignment="1">
      <alignment horizontal="center" vertical="top" wrapText="1"/>
    </xf>
    <xf numFmtId="2" fontId="0" fillId="0" borderId="0" xfId="0" applyNumberFormat="1" applyAlignment="1">
      <alignment horizontal="center" vertical="top"/>
    </xf>
    <xf numFmtId="167" fontId="1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166" fontId="14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0" fontId="1" fillId="0" borderId="3" xfId="0" applyFont="1" applyBorder="1" applyAlignment="1">
      <alignment horizontal="centerContinuous" vertical="top" wrapText="1"/>
    </xf>
    <xf numFmtId="166" fontId="0" fillId="0" borderId="3" xfId="2" applyNumberFormat="1" applyFont="1" applyBorder="1" applyAlignment="1">
      <alignment horizontal="center" vertical="top"/>
    </xf>
    <xf numFmtId="2" fontId="0" fillId="0" borderId="0" xfId="2" applyNumberFormat="1" applyFont="1" applyAlignment="1">
      <alignment horizontal="center" vertical="top"/>
    </xf>
    <xf numFmtId="169" fontId="0" fillId="0" borderId="0" xfId="2" applyNumberFormat="1" applyFont="1" applyAlignment="1">
      <alignment horizontal="center" vertical="top"/>
    </xf>
    <xf numFmtId="166" fontId="1" fillId="0" borderId="3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170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9" fontId="0" fillId="0" borderId="0" xfId="2" applyFont="1" applyAlignment="1">
      <alignment vertical="top"/>
    </xf>
    <xf numFmtId="166" fontId="0" fillId="0" borderId="0" xfId="0" applyNumberFormat="1" applyAlignment="1">
      <alignment vertical="top"/>
    </xf>
    <xf numFmtId="3" fontId="0" fillId="0" borderId="0" xfId="0" applyNumberFormat="1"/>
    <xf numFmtId="165" fontId="0" fillId="0" borderId="0" xfId="0" applyNumberFormat="1"/>
    <xf numFmtId="0" fontId="0" fillId="0" borderId="2" xfId="0" applyBorder="1" applyAlignment="1">
      <alignment vertical="top"/>
    </xf>
    <xf numFmtId="0" fontId="11" fillId="0" borderId="9" xfId="5" applyFont="1" applyBorder="1"/>
    <xf numFmtId="168" fontId="0" fillId="0" borderId="0" xfId="0" applyNumberFormat="1" applyAlignment="1">
      <alignment vertical="top"/>
    </xf>
    <xf numFmtId="10" fontId="0" fillId="0" borderId="0" xfId="2" applyNumberFormat="1" applyFont="1" applyAlignment="1">
      <alignment vertical="top"/>
    </xf>
    <xf numFmtId="169" fontId="0" fillId="0" borderId="0" xfId="0" applyNumberFormat="1" applyAlignment="1">
      <alignment horizontal="center" vertical="top"/>
    </xf>
    <xf numFmtId="171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172" fontId="0" fillId="0" borderId="0" xfId="8" applyNumberFormat="1" applyFont="1" applyAlignment="1">
      <alignment horizontal="center" vertical="top"/>
    </xf>
    <xf numFmtId="172" fontId="0" fillId="0" borderId="0" xfId="8" applyNumberFormat="1" applyFont="1" applyAlignment="1">
      <alignment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11" fontId="14" fillId="0" borderId="0" xfId="0" applyNumberFormat="1" applyFont="1" applyAlignment="1">
      <alignment vertical="top"/>
    </xf>
    <xf numFmtId="168" fontId="11" fillId="0" borderId="12" xfId="4" applyNumberFormat="1" applyFont="1" applyFill="1" applyBorder="1" applyAlignment="1">
      <alignment vertical="center"/>
    </xf>
    <xf numFmtId="168" fontId="11" fillId="0" borderId="10" xfId="4" applyNumberFormat="1" applyFont="1" applyFill="1" applyBorder="1" applyAlignment="1">
      <alignment vertical="center"/>
    </xf>
    <xf numFmtId="0" fontId="3" fillId="0" borderId="0" xfId="1" applyAlignment="1">
      <alignment vertical="top"/>
    </xf>
    <xf numFmtId="165" fontId="0" fillId="0" borderId="0" xfId="0" applyNumberFormat="1" applyAlignment="1">
      <alignment vertical="top"/>
    </xf>
    <xf numFmtId="173" fontId="0" fillId="0" borderId="0" xfId="8" applyNumberFormat="1" applyFont="1" applyAlignment="1">
      <alignment vertical="top"/>
    </xf>
    <xf numFmtId="43" fontId="0" fillId="0" borderId="0" xfId="8" applyFont="1" applyAlignment="1">
      <alignment vertical="top"/>
    </xf>
    <xf numFmtId="4" fontId="0" fillId="0" borderId="0" xfId="0" applyNumberFormat="1" applyAlignment="1">
      <alignment vertical="top"/>
    </xf>
    <xf numFmtId="165" fontId="0" fillId="0" borderId="0" xfId="2" applyNumberFormat="1" applyFont="1" applyAlignment="1">
      <alignment vertical="top"/>
    </xf>
    <xf numFmtId="49" fontId="0" fillId="0" borderId="0" xfId="0" applyNumberFormat="1" applyAlignment="1">
      <alignment horizontal="center"/>
    </xf>
    <xf numFmtId="3" fontId="17" fillId="0" borderId="0" xfId="0" applyNumberFormat="1" applyFont="1" applyAlignment="1">
      <alignment horizontal="center" vertical="top"/>
    </xf>
    <xf numFmtId="169" fontId="1" fillId="0" borderId="0" xfId="0" applyNumberFormat="1" applyFont="1" applyAlignment="1">
      <alignment horizontal="center" vertical="top"/>
    </xf>
    <xf numFmtId="178" fontId="0" fillId="0" borderId="0" xfId="0" applyNumberFormat="1" applyAlignment="1">
      <alignment horizontal="center" vertical="top"/>
    </xf>
    <xf numFmtId="0" fontId="23" fillId="0" borderId="0" xfId="0" applyFont="1" applyAlignment="1">
      <alignment vertical="top"/>
    </xf>
    <xf numFmtId="166" fontId="23" fillId="0" borderId="0" xfId="0" applyNumberFormat="1" applyFont="1" applyAlignment="1">
      <alignment vertical="top"/>
    </xf>
    <xf numFmtId="1" fontId="23" fillId="0" borderId="0" xfId="0" applyNumberFormat="1" applyFont="1" applyAlignment="1">
      <alignment horizontal="center" vertical="top"/>
    </xf>
    <xf numFmtId="166" fontId="23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2" xfId="0" applyFill="1" applyBorder="1" applyAlignment="1">
      <alignment horizontal="centerContinuous" vertical="top" wrapText="1"/>
    </xf>
    <xf numFmtId="4" fontId="0" fillId="0" borderId="0" xfId="2" applyNumberFormat="1" applyFont="1" applyFill="1" applyAlignment="1">
      <alignment horizontal="center" vertical="top"/>
    </xf>
    <xf numFmtId="4" fontId="0" fillId="0" borderId="0" xfId="0" applyNumberFormat="1" applyFill="1" applyAlignment="1">
      <alignment horizontal="center" vertical="top"/>
    </xf>
    <xf numFmtId="0" fontId="1" fillId="0" borderId="0" xfId="0" applyFont="1" applyBorder="1" applyAlignment="1">
      <alignment horizontal="centerContinuous" vertical="top" wrapText="1"/>
    </xf>
    <xf numFmtId="0" fontId="0" fillId="0" borderId="5" xfId="0" applyBorder="1" applyAlignment="1">
      <alignment horizontal="centerContinuous" vertical="top" wrapText="1"/>
    </xf>
    <xf numFmtId="2" fontId="0" fillId="0" borderId="3" xfId="0" applyNumberFormat="1" applyBorder="1" applyAlignment="1">
      <alignment horizontal="center" vertical="top"/>
    </xf>
    <xf numFmtId="0" fontId="14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164" fontId="15" fillId="0" borderId="0" xfId="0" applyNumberFormat="1" applyFont="1" applyAlignment="1">
      <alignment horizontal="left" vertical="top"/>
    </xf>
    <xf numFmtId="165" fontId="15" fillId="0" borderId="0" xfId="2" applyNumberFormat="1" applyFont="1" applyAlignment="1">
      <alignment vertical="top"/>
    </xf>
    <xf numFmtId="166" fontId="15" fillId="0" borderId="0" xfId="0" applyNumberFormat="1" applyFont="1" applyAlignment="1">
      <alignment horizontal="left" vertical="top"/>
    </xf>
    <xf numFmtId="166" fontId="24" fillId="0" borderId="0" xfId="0" applyNumberFormat="1" applyFont="1" applyAlignment="1">
      <alignment horizontal="left" vertical="top"/>
    </xf>
    <xf numFmtId="10" fontId="15" fillId="0" borderId="0" xfId="2" applyNumberFormat="1" applyFont="1" applyAlignment="1">
      <alignment vertical="top"/>
    </xf>
    <xf numFmtId="165" fontId="15" fillId="0" borderId="0" xfId="2" applyNumberFormat="1" applyFont="1" applyAlignment="1">
      <alignment horizontal="left" vertical="top"/>
    </xf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168" fontId="11" fillId="0" borderId="8" xfId="4" applyNumberFormat="1" applyFont="1" applyFill="1" applyBorder="1" applyAlignment="1">
      <alignment horizontal="center" vertical="center"/>
    </xf>
    <xf numFmtId="168" fontId="11" fillId="0" borderId="9" xfId="4" applyNumberFormat="1" applyFont="1" applyFill="1" applyBorder="1" applyAlignment="1">
      <alignment horizontal="center" vertical="center"/>
    </xf>
    <xf numFmtId="168" fontId="11" fillId="0" borderId="10" xfId="4" applyNumberFormat="1" applyFont="1" applyFill="1" applyBorder="1" applyAlignment="1">
      <alignment horizontal="center" vertical="center"/>
    </xf>
    <xf numFmtId="168" fontId="11" fillId="0" borderId="12" xfId="4" applyNumberFormat="1" applyFont="1" applyFill="1" applyBorder="1" applyAlignment="1">
      <alignment horizontal="center" vertical="center"/>
    </xf>
    <xf numFmtId="168" fontId="11" fillId="0" borderId="9" xfId="4" applyNumberFormat="1" applyFont="1" applyFill="1" applyBorder="1" applyAlignment="1">
      <alignment vertical="center"/>
    </xf>
    <xf numFmtId="168" fontId="11" fillId="0" borderId="12" xfId="4" applyNumberFormat="1" applyFont="1" applyFill="1" applyBorder="1" applyAlignment="1">
      <alignment vertical="center"/>
    </xf>
    <xf numFmtId="168" fontId="11" fillId="0" borderId="10" xfId="4" applyNumberFormat="1" applyFont="1" applyFill="1" applyBorder="1" applyAlignment="1">
      <alignment vertical="center"/>
    </xf>
    <xf numFmtId="168" fontId="9" fillId="0" borderId="8" xfId="4" applyNumberFormat="1" applyFont="1" applyFill="1" applyBorder="1" applyAlignment="1">
      <alignment horizontal="center" vertical="center"/>
    </xf>
    <xf numFmtId="168" fontId="9" fillId="0" borderId="9" xfId="4" applyNumberFormat="1" applyFont="1" applyFill="1" applyBorder="1" applyAlignment="1">
      <alignment horizontal="center" vertical="center"/>
    </xf>
    <xf numFmtId="168" fontId="9" fillId="0" borderId="12" xfId="4" applyNumberFormat="1" applyFont="1" applyFill="1" applyBorder="1" applyAlignment="1">
      <alignment horizontal="center" vertical="center"/>
    </xf>
    <xf numFmtId="168" fontId="9" fillId="0" borderId="10" xfId="4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top"/>
    </xf>
  </cellXfs>
  <cellStyles count="59">
    <cellStyle name="Hiperlink" xfId="1" builtinId="8"/>
    <cellStyle name="Hiperlink 2" xfId="11" xr:uid="{D6201DA2-EF08-4F83-9FDC-370925BA6038}"/>
    <cellStyle name="Hiperlink 2 2" xfId="12" xr:uid="{D21DD32C-EA88-4343-93F8-824BB3D08A1A}"/>
    <cellStyle name="Hiperlink 3" xfId="13" xr:uid="{729C3F44-002D-41B5-8D18-1111CEC475CA}"/>
    <cellStyle name="Moeda 2" xfId="14" xr:uid="{46BBAA86-1AD8-4609-B8F6-31AE461599C8}"/>
    <cellStyle name="Moeda 3" xfId="15" xr:uid="{B054C728-A33B-4FD4-B143-F729D6462835}"/>
    <cellStyle name="Normal" xfId="0" builtinId="0"/>
    <cellStyle name="Normal 10 2" xfId="3" xr:uid="{00000000-0005-0000-0000-000002000000}"/>
    <cellStyle name="Normal 12" xfId="16" xr:uid="{F01C669A-56C7-4F53-8AEA-411AB90B648D}"/>
    <cellStyle name="Normal 15" xfId="17" xr:uid="{45967D6B-600F-443F-A0BC-120435938833}"/>
    <cellStyle name="Normal 2" xfId="18" xr:uid="{914C9608-9F16-4EBF-8DE0-D06BCC6C7808}"/>
    <cellStyle name="Normal 2 2" xfId="19" xr:uid="{0C9A9353-1C3E-46D1-B3BB-759E43F2A181}"/>
    <cellStyle name="Normal 2 2 2" xfId="10" xr:uid="{00000000-0005-0000-0000-000003000000}"/>
    <cellStyle name="Normal 2 2 2 2" xfId="20" xr:uid="{9A09F663-B2CA-46DA-92ED-B08ADF33DA82}"/>
    <cellStyle name="Normal 2 3" xfId="21" xr:uid="{FF7817BB-86ED-40B3-B0A3-97E433BA78A5}"/>
    <cellStyle name="Normal 3" xfId="7" xr:uid="{00000000-0005-0000-0000-000004000000}"/>
    <cellStyle name="Normal 3 2" xfId="22" xr:uid="{2556FEF7-FA6B-4A57-98C7-667A098C8848}"/>
    <cellStyle name="Normal 3_A-29" xfId="54" xr:uid="{061CF5E9-92BB-4203-9341-096115589210}"/>
    <cellStyle name="Normal 4" xfId="23" xr:uid="{4993F8AB-E041-46BF-AE58-3C26C59A95A4}"/>
    <cellStyle name="Normal 4 2" xfId="24" xr:uid="{B4D84E0D-5EE1-49F4-935D-F2154E2C2524}"/>
    <cellStyle name="Normal 5" xfId="9" xr:uid="{00000000-0005-0000-0000-000005000000}"/>
    <cellStyle name="Normal 5 2" xfId="25" xr:uid="{A8C78C7D-E08A-4B1A-9CA9-65DB06E9A394}"/>
    <cellStyle name="Normal 5_A-29" xfId="52" xr:uid="{7915B52B-DB4D-4E95-A51A-FAD6880B5442}"/>
    <cellStyle name="Normal 6" xfId="26" xr:uid="{403C5D7B-4774-4AC1-93FC-05808ADDBCA7}"/>
    <cellStyle name="Normal 8" xfId="5" xr:uid="{00000000-0005-0000-0000-000006000000}"/>
    <cellStyle name="Porcentagem" xfId="2" builtinId="5"/>
    <cellStyle name="Porcentagem 2" xfId="27" xr:uid="{6C116FE2-34AB-4577-B9D7-E70932DBF351}"/>
    <cellStyle name="Porcentagem 2 2" xfId="28" xr:uid="{CDB05AB6-E8CE-4281-9ACF-180D5BAB6779}"/>
    <cellStyle name="Porcentagem 4 2" xfId="6" xr:uid="{00000000-0005-0000-0000-000008000000}"/>
    <cellStyle name="Separador de milhares" xfId="29" xr:uid="{748F5DAA-D18B-4EED-9997-B57FBABEDD72}"/>
    <cellStyle name="Separador de milhares 10" xfId="51" xr:uid="{AF291995-68E7-4A53-ABD2-059251C91B11}"/>
    <cellStyle name="Separador de milhares 2" xfId="30" xr:uid="{5A3A0EDB-387F-481A-A321-40FA7148C010}"/>
    <cellStyle name="Separador de milhares 2 2" xfId="31" xr:uid="{C299DB34-2B41-45CF-B06B-1F41DE96FBAA}"/>
    <cellStyle name="Separador de milhares 2 3" xfId="32" xr:uid="{211284E8-338A-4E10-902D-452186961C10}"/>
    <cellStyle name="Separador de milhares 2 4" xfId="33" xr:uid="{33B634F4-0792-42F6-9047-D4EBB5848152}"/>
    <cellStyle name="Separador de milhares 2_A-29" xfId="50" xr:uid="{A449ECC3-DD2B-4130-82AE-B8FF49C216C7}"/>
    <cellStyle name="Separador de milhares 3" xfId="34" xr:uid="{A9A7673A-40BB-481C-A0E4-AF52CD3D57F8}"/>
    <cellStyle name="Separador de milhares 4" xfId="35" xr:uid="{6977FD32-8443-4A8E-838A-9AA47CCF799C}"/>
    <cellStyle name="Separador de milhares 5" xfId="36" xr:uid="{A17EE813-86BD-46EB-BEBE-41002089E1B9}"/>
    <cellStyle name="Separador de milhares 5 2" xfId="37" xr:uid="{D8BE8AC9-4637-4CDC-B77E-EEB12B8DF3B7}"/>
    <cellStyle name="Separador de milhares 6" xfId="38" xr:uid="{EA02AA7D-60BB-4B31-B371-BCE87E139F7F}"/>
    <cellStyle name="Separador de milhares 7" xfId="39" xr:uid="{6E756C70-F90E-43E1-8683-F2A8628E49E3}"/>
    <cellStyle name="Separador de milhares 8" xfId="40" xr:uid="{4B3CB359-3CC2-4405-A56D-427E2439A61A}"/>
    <cellStyle name="Separador de milhares 9" xfId="41" xr:uid="{ECFDC7D7-4A53-4C49-89D0-D4A1756585F6}"/>
    <cellStyle name="Vírgula" xfId="8" builtinId="3"/>
    <cellStyle name="Vírgula 2" xfId="42" xr:uid="{98E9CF80-8690-4CED-9DC2-7BD31CB23F25}"/>
    <cellStyle name="Vírgula 2 2" xfId="43" xr:uid="{EEA0CF54-4BFF-4FBB-BAF0-F8330FAB4270}"/>
    <cellStyle name="Vírgula 2 3" xfId="44" xr:uid="{4AE173EB-C020-4F9A-A416-74C06B16A529}"/>
    <cellStyle name="Vírgula 2_A-29" xfId="55" xr:uid="{32012E35-80FF-4C13-A5C1-8DD25E7BE97A}"/>
    <cellStyle name="Vírgula 3" xfId="45" xr:uid="{F9D1A6F8-DB83-46A3-B3EB-A6EC136B04AB}"/>
    <cellStyle name="Vírgula 3 2" xfId="46" xr:uid="{17505769-623D-4BCB-9AE4-998E571E58F2}"/>
    <cellStyle name="Vírgula 3_A-29" xfId="56" xr:uid="{E11525ED-FD87-410B-A0AF-9EEA102AD8E9}"/>
    <cellStyle name="Vírgula 4" xfId="47" xr:uid="{725F09AB-8692-4E7E-9F18-19A48F3C36D8}"/>
    <cellStyle name="Vírgula 4 2" xfId="4" xr:uid="{00000000-0005-0000-0000-00000A000000}"/>
    <cellStyle name="Vírgula 4_A-29" xfId="57" xr:uid="{2A7DBD42-BBF2-45EB-BA1F-B6D79C069B4F}"/>
    <cellStyle name="Vírgula 5" xfId="48" xr:uid="{BEAD5BD6-CCDE-4B48-BB6E-AF5002301544}"/>
    <cellStyle name="Vírgula 5 2" xfId="53" xr:uid="{1D2CA8D5-582A-45CC-B09B-AF3FE25615F6}"/>
    <cellStyle name="Vírgula 5_A-29" xfId="58" xr:uid="{5F377A9B-6DEF-4C1F-A79F-796E1B5B1DF1}"/>
    <cellStyle name="Vírgula 6" xfId="49" xr:uid="{5986443C-57AE-4392-880F-9AEBDC9C3EE2}"/>
  </cellStyles>
  <dxfs count="0"/>
  <tableStyles count="0" defaultTableStyle="TableStyleMedium2" defaultPivotStyle="PivotStyleMedium9"/>
  <colors>
    <mruColors>
      <color rgb="FF9DCC90"/>
      <color rgb="FFAD403D"/>
      <color rgb="FFD68C8A"/>
      <color rgb="FFFAA764"/>
      <color rgb="FF3C7FB6"/>
      <color rgb="FF919DBD"/>
      <color rgb="FF79C1D5"/>
      <color rgb="FFA5CBED"/>
      <color rgb="FFBBD18F"/>
      <color rgb="FF83C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-11'!A1"/><Relationship Id="rId18" Type="http://schemas.openxmlformats.org/officeDocument/2006/relationships/hyperlink" Target="#'A-16'!A1"/><Relationship Id="rId26" Type="http://schemas.openxmlformats.org/officeDocument/2006/relationships/hyperlink" Target="#'A-26'!A1"/><Relationship Id="rId39" Type="http://schemas.openxmlformats.org/officeDocument/2006/relationships/hyperlink" Target="#'A-39'!A1"/><Relationship Id="rId21" Type="http://schemas.openxmlformats.org/officeDocument/2006/relationships/hyperlink" Target="#'A-19'!A1"/><Relationship Id="rId34" Type="http://schemas.openxmlformats.org/officeDocument/2006/relationships/hyperlink" Target="#'A-34'!A1"/><Relationship Id="rId42" Type="http://schemas.openxmlformats.org/officeDocument/2006/relationships/hyperlink" Target="#'A-41'!A1"/><Relationship Id="rId47" Type="http://schemas.openxmlformats.org/officeDocument/2006/relationships/hyperlink" Target="#'A-45'!_Ref11750161"/><Relationship Id="rId50" Type="http://schemas.openxmlformats.org/officeDocument/2006/relationships/hyperlink" Target="#'A-48'!A1"/><Relationship Id="rId7" Type="http://schemas.openxmlformats.org/officeDocument/2006/relationships/hyperlink" Target="#'A-5'!A1"/><Relationship Id="rId2" Type="http://schemas.openxmlformats.org/officeDocument/2006/relationships/image" Target="../media/image1.png"/><Relationship Id="rId16" Type="http://schemas.openxmlformats.org/officeDocument/2006/relationships/hyperlink" Target="#'A-14'!A1"/><Relationship Id="rId29" Type="http://schemas.openxmlformats.org/officeDocument/2006/relationships/hyperlink" Target="#'A-29'!A1"/><Relationship Id="rId11" Type="http://schemas.openxmlformats.org/officeDocument/2006/relationships/hyperlink" Target="#'A-9'!A1"/><Relationship Id="rId24" Type="http://schemas.openxmlformats.org/officeDocument/2006/relationships/hyperlink" Target="#'A-22'!A1"/><Relationship Id="rId32" Type="http://schemas.openxmlformats.org/officeDocument/2006/relationships/hyperlink" Target="#'A-32 '!A1"/><Relationship Id="rId37" Type="http://schemas.openxmlformats.org/officeDocument/2006/relationships/hyperlink" Target="#'A-37 '!A1"/><Relationship Id="rId40" Type="http://schemas.openxmlformats.org/officeDocument/2006/relationships/hyperlink" Target="#'A-40'!A1"/><Relationship Id="rId45" Type="http://schemas.openxmlformats.org/officeDocument/2006/relationships/hyperlink" Target="#'A-24'!A1"/><Relationship Id="rId53" Type="http://schemas.openxmlformats.org/officeDocument/2006/relationships/hyperlink" Target="#'A-49'!A1"/><Relationship Id="rId5" Type="http://schemas.openxmlformats.org/officeDocument/2006/relationships/hyperlink" Target="#'A-3'!A1"/><Relationship Id="rId10" Type="http://schemas.openxmlformats.org/officeDocument/2006/relationships/hyperlink" Target="#'A-8'!A1"/><Relationship Id="rId19" Type="http://schemas.openxmlformats.org/officeDocument/2006/relationships/hyperlink" Target="#'A-17'!A1"/><Relationship Id="rId31" Type="http://schemas.openxmlformats.org/officeDocument/2006/relationships/hyperlink" Target="#'A-31 '!_Ref11750161"/><Relationship Id="rId44" Type="http://schemas.openxmlformats.org/officeDocument/2006/relationships/hyperlink" Target="#'A-23'!A1"/><Relationship Id="rId52" Type="http://schemas.openxmlformats.org/officeDocument/2006/relationships/image" Target="file:///\\epe.lan\Arquivos\Projetos\Estagio%20Biocombustiveis\Igor\Biodiesel\Boletim%20Biodiesel\EPE_logo.jpg" TargetMode="External"/><Relationship Id="rId4" Type="http://schemas.openxmlformats.org/officeDocument/2006/relationships/hyperlink" Target="#'A-2'!A1"/><Relationship Id="rId9" Type="http://schemas.openxmlformats.org/officeDocument/2006/relationships/hyperlink" Target="#'A-7'!A1"/><Relationship Id="rId14" Type="http://schemas.openxmlformats.org/officeDocument/2006/relationships/hyperlink" Target="#'A-12'!A1"/><Relationship Id="rId22" Type="http://schemas.openxmlformats.org/officeDocument/2006/relationships/hyperlink" Target="#'A-20'!A1"/><Relationship Id="rId27" Type="http://schemas.openxmlformats.org/officeDocument/2006/relationships/hyperlink" Target="#'A-27'!A1"/><Relationship Id="rId30" Type="http://schemas.openxmlformats.org/officeDocument/2006/relationships/hyperlink" Target="#'A-30'!A1"/><Relationship Id="rId35" Type="http://schemas.openxmlformats.org/officeDocument/2006/relationships/hyperlink" Target="#'A-35 '!A1"/><Relationship Id="rId43" Type="http://schemas.openxmlformats.org/officeDocument/2006/relationships/hyperlink" Target="#'A-43'!_Ref11750187"/><Relationship Id="rId48" Type="http://schemas.openxmlformats.org/officeDocument/2006/relationships/hyperlink" Target="#'A-46'!_Ref11750187"/><Relationship Id="rId8" Type="http://schemas.openxmlformats.org/officeDocument/2006/relationships/hyperlink" Target="#'A-6'!A1"/><Relationship Id="rId51" Type="http://schemas.openxmlformats.org/officeDocument/2006/relationships/hyperlink" Target="#'A-50'!A1"/><Relationship Id="rId3" Type="http://schemas.openxmlformats.org/officeDocument/2006/relationships/image" Target="../media/image2.png"/><Relationship Id="rId12" Type="http://schemas.openxmlformats.org/officeDocument/2006/relationships/hyperlink" Target="#'A-10'!A1"/><Relationship Id="rId17" Type="http://schemas.openxmlformats.org/officeDocument/2006/relationships/hyperlink" Target="#'A-15'!A1"/><Relationship Id="rId25" Type="http://schemas.openxmlformats.org/officeDocument/2006/relationships/hyperlink" Target="#'A-25'!A1"/><Relationship Id="rId33" Type="http://schemas.openxmlformats.org/officeDocument/2006/relationships/hyperlink" Target="#'A-33 '!A1"/><Relationship Id="rId38" Type="http://schemas.openxmlformats.org/officeDocument/2006/relationships/hyperlink" Target="#'A-38'!A1"/><Relationship Id="rId46" Type="http://schemas.openxmlformats.org/officeDocument/2006/relationships/hyperlink" Target="#'A-44'!_Ref11750161"/><Relationship Id="rId20" Type="http://schemas.openxmlformats.org/officeDocument/2006/relationships/hyperlink" Target="#'A-18'!A1"/><Relationship Id="rId41" Type="http://schemas.openxmlformats.org/officeDocument/2006/relationships/hyperlink" Target="#'A-42'!A1"/><Relationship Id="rId54" Type="http://schemas.openxmlformats.org/officeDocument/2006/relationships/image" Target="../media/image3.png"/><Relationship Id="rId1" Type="http://schemas.openxmlformats.org/officeDocument/2006/relationships/hyperlink" Target="#'A-1'!A1"/><Relationship Id="rId6" Type="http://schemas.openxmlformats.org/officeDocument/2006/relationships/hyperlink" Target="#'A-4'!A1"/><Relationship Id="rId15" Type="http://schemas.openxmlformats.org/officeDocument/2006/relationships/hyperlink" Target="#'A-13'!A1"/><Relationship Id="rId23" Type="http://schemas.openxmlformats.org/officeDocument/2006/relationships/hyperlink" Target="#'A-21'!A1"/><Relationship Id="rId28" Type="http://schemas.openxmlformats.org/officeDocument/2006/relationships/hyperlink" Target="#'A-28'!A1"/><Relationship Id="rId36" Type="http://schemas.openxmlformats.org/officeDocument/2006/relationships/hyperlink" Target="#'A-36'!A1"/><Relationship Id="rId49" Type="http://schemas.openxmlformats.org/officeDocument/2006/relationships/hyperlink" Target="#'A-47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file:///\\epe.lan\Arquivos\Projetos\Estagio%20Biocombustiveis\Igor\Biodiesel\Boletim%20Biodiesel\EPE_logo.jpg" TargetMode="External"/><Relationship Id="rId2" Type="http://schemas.openxmlformats.org/officeDocument/2006/relationships/image" Target="../media/image4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123825</xdr:rowOff>
    </xdr:from>
    <xdr:to>
      <xdr:col>14</xdr:col>
      <xdr:colOff>581025</xdr:colOff>
      <xdr:row>7</xdr:row>
      <xdr:rowOff>38100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161928</xdr:colOff>
      <xdr:row>63</xdr:row>
      <xdr:rowOff>57152</xdr:rowOff>
    </xdr:from>
    <xdr:to>
      <xdr:col>22</xdr:col>
      <xdr:colOff>9319</xdr:colOff>
      <xdr:row>70</xdr:row>
      <xdr:rowOff>176419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3" y="12182477"/>
          <a:ext cx="1676191" cy="1462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123825</xdr:rowOff>
    </xdr:from>
    <xdr:to>
      <xdr:col>14</xdr:col>
      <xdr:colOff>581025</xdr:colOff>
      <xdr:row>11</xdr:row>
      <xdr:rowOff>0</xdr:rowOff>
    </xdr:to>
    <xdr:pic>
      <xdr:nvPicPr>
        <xdr:cNvPr id="7" name="Imagem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123825</xdr:rowOff>
    </xdr:from>
    <xdr:to>
      <xdr:col>14</xdr:col>
      <xdr:colOff>581025</xdr:colOff>
      <xdr:row>15</xdr:row>
      <xdr:rowOff>0</xdr:rowOff>
    </xdr:to>
    <xdr:pic>
      <xdr:nvPicPr>
        <xdr:cNvPr id="8" name="Imagem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123825</xdr:rowOff>
    </xdr:from>
    <xdr:to>
      <xdr:col>14</xdr:col>
      <xdr:colOff>581025</xdr:colOff>
      <xdr:row>19</xdr:row>
      <xdr:rowOff>0</xdr:rowOff>
    </xdr:to>
    <xdr:pic>
      <xdr:nvPicPr>
        <xdr:cNvPr id="10" name="Imagem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123825</xdr:rowOff>
    </xdr:from>
    <xdr:to>
      <xdr:col>14</xdr:col>
      <xdr:colOff>581025</xdr:colOff>
      <xdr:row>23</xdr:row>
      <xdr:rowOff>0</xdr:rowOff>
    </xdr:to>
    <xdr:pic>
      <xdr:nvPicPr>
        <xdr:cNvPr id="11" name="Imagem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123825</xdr:rowOff>
    </xdr:from>
    <xdr:to>
      <xdr:col>14</xdr:col>
      <xdr:colOff>581025</xdr:colOff>
      <xdr:row>27</xdr:row>
      <xdr:rowOff>0</xdr:rowOff>
    </xdr:to>
    <xdr:pic>
      <xdr:nvPicPr>
        <xdr:cNvPr id="12" name="Imagem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469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123825</xdr:rowOff>
    </xdr:from>
    <xdr:to>
      <xdr:col>14</xdr:col>
      <xdr:colOff>581025</xdr:colOff>
      <xdr:row>31</xdr:row>
      <xdr:rowOff>0</xdr:rowOff>
    </xdr:to>
    <xdr:pic>
      <xdr:nvPicPr>
        <xdr:cNvPr id="13" name="Imagem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45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31</xdr:row>
      <xdr:rowOff>123825</xdr:rowOff>
    </xdr:from>
    <xdr:to>
      <xdr:col>14</xdr:col>
      <xdr:colOff>581025</xdr:colOff>
      <xdr:row>35</xdr:row>
      <xdr:rowOff>0</xdr:rowOff>
    </xdr:to>
    <xdr:pic>
      <xdr:nvPicPr>
        <xdr:cNvPr id="14" name="Imagem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123825</xdr:rowOff>
    </xdr:from>
    <xdr:to>
      <xdr:col>14</xdr:col>
      <xdr:colOff>581025</xdr:colOff>
      <xdr:row>39</xdr:row>
      <xdr:rowOff>0</xdr:rowOff>
    </xdr:to>
    <xdr:pic>
      <xdr:nvPicPr>
        <xdr:cNvPr id="15" name="Imagem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123825</xdr:rowOff>
    </xdr:from>
    <xdr:to>
      <xdr:col>14</xdr:col>
      <xdr:colOff>581025</xdr:colOff>
      <xdr:row>43</xdr:row>
      <xdr:rowOff>0</xdr:rowOff>
    </xdr:to>
    <xdr:pic>
      <xdr:nvPicPr>
        <xdr:cNvPr id="16" name="Imagem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767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123825</xdr:rowOff>
    </xdr:from>
    <xdr:to>
      <xdr:col>14</xdr:col>
      <xdr:colOff>581025</xdr:colOff>
      <xdr:row>47</xdr:row>
      <xdr:rowOff>0</xdr:rowOff>
    </xdr:to>
    <xdr:pic>
      <xdr:nvPicPr>
        <xdr:cNvPr id="17" name="Imagem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843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47</xdr:row>
      <xdr:rowOff>123825</xdr:rowOff>
    </xdr:from>
    <xdr:to>
      <xdr:col>14</xdr:col>
      <xdr:colOff>581025</xdr:colOff>
      <xdr:row>51</xdr:row>
      <xdr:rowOff>0</xdr:rowOff>
    </xdr:to>
    <xdr:pic>
      <xdr:nvPicPr>
        <xdr:cNvPr id="21" name="Imagem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20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51</xdr:row>
      <xdr:rowOff>123825</xdr:rowOff>
    </xdr:from>
    <xdr:to>
      <xdr:col>14</xdr:col>
      <xdr:colOff>581025</xdr:colOff>
      <xdr:row>55</xdr:row>
      <xdr:rowOff>0</xdr:rowOff>
    </xdr:to>
    <xdr:pic>
      <xdr:nvPicPr>
        <xdr:cNvPr id="23" name="Imagem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96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55</xdr:row>
      <xdr:rowOff>123825</xdr:rowOff>
    </xdr:from>
    <xdr:to>
      <xdr:col>14</xdr:col>
      <xdr:colOff>581025</xdr:colOff>
      <xdr:row>59</xdr:row>
      <xdr:rowOff>0</xdr:rowOff>
    </xdr:to>
    <xdr:pic>
      <xdr:nvPicPr>
        <xdr:cNvPr id="24" name="Imagem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072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59</xdr:row>
      <xdr:rowOff>123825</xdr:rowOff>
    </xdr:from>
    <xdr:to>
      <xdr:col>14</xdr:col>
      <xdr:colOff>581025</xdr:colOff>
      <xdr:row>63</xdr:row>
      <xdr:rowOff>0</xdr:rowOff>
    </xdr:to>
    <xdr:pic>
      <xdr:nvPicPr>
        <xdr:cNvPr id="25" name="Imagem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148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3</xdr:row>
      <xdr:rowOff>123825</xdr:rowOff>
    </xdr:from>
    <xdr:to>
      <xdr:col>27</xdr:col>
      <xdr:colOff>581025</xdr:colOff>
      <xdr:row>7</xdr:row>
      <xdr:rowOff>38100</xdr:rowOff>
    </xdr:to>
    <xdr:pic>
      <xdr:nvPicPr>
        <xdr:cNvPr id="26" name="Imagem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</xdr:row>
      <xdr:rowOff>123825</xdr:rowOff>
    </xdr:from>
    <xdr:to>
      <xdr:col>27</xdr:col>
      <xdr:colOff>581025</xdr:colOff>
      <xdr:row>11</xdr:row>
      <xdr:rowOff>0</xdr:rowOff>
    </xdr:to>
    <xdr:pic>
      <xdr:nvPicPr>
        <xdr:cNvPr id="27" name="Imagem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11</xdr:row>
      <xdr:rowOff>123825</xdr:rowOff>
    </xdr:from>
    <xdr:to>
      <xdr:col>27</xdr:col>
      <xdr:colOff>581025</xdr:colOff>
      <xdr:row>15</xdr:row>
      <xdr:rowOff>0</xdr:rowOff>
    </xdr:to>
    <xdr:pic>
      <xdr:nvPicPr>
        <xdr:cNvPr id="28" name="Imagem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15</xdr:row>
      <xdr:rowOff>123825</xdr:rowOff>
    </xdr:from>
    <xdr:to>
      <xdr:col>27</xdr:col>
      <xdr:colOff>581025</xdr:colOff>
      <xdr:row>19</xdr:row>
      <xdr:rowOff>0</xdr:rowOff>
    </xdr:to>
    <xdr:pic>
      <xdr:nvPicPr>
        <xdr:cNvPr id="30" name="Imagem 2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10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19</xdr:row>
      <xdr:rowOff>123825</xdr:rowOff>
    </xdr:from>
    <xdr:to>
      <xdr:col>27</xdr:col>
      <xdr:colOff>581025</xdr:colOff>
      <xdr:row>23</xdr:row>
      <xdr:rowOff>0</xdr:rowOff>
    </xdr:to>
    <xdr:pic>
      <xdr:nvPicPr>
        <xdr:cNvPr id="31" name="Imagem 3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86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23</xdr:row>
      <xdr:rowOff>123825</xdr:rowOff>
    </xdr:from>
    <xdr:to>
      <xdr:col>27</xdr:col>
      <xdr:colOff>581025</xdr:colOff>
      <xdr:row>27</xdr:row>
      <xdr:rowOff>0</xdr:rowOff>
    </xdr:to>
    <xdr:pic>
      <xdr:nvPicPr>
        <xdr:cNvPr id="32" name="Imagem 3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462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27</xdr:row>
      <xdr:rowOff>123825</xdr:rowOff>
    </xdr:from>
    <xdr:to>
      <xdr:col>27</xdr:col>
      <xdr:colOff>581025</xdr:colOff>
      <xdr:row>31</xdr:row>
      <xdr:rowOff>0</xdr:rowOff>
    </xdr:to>
    <xdr:pic>
      <xdr:nvPicPr>
        <xdr:cNvPr id="33" name="Imagem 32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539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39</xdr:row>
      <xdr:rowOff>123825</xdr:rowOff>
    </xdr:from>
    <xdr:to>
      <xdr:col>27</xdr:col>
      <xdr:colOff>581025</xdr:colOff>
      <xdr:row>43</xdr:row>
      <xdr:rowOff>0</xdr:rowOff>
    </xdr:to>
    <xdr:pic>
      <xdr:nvPicPr>
        <xdr:cNvPr id="34" name="Imagem 3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15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43</xdr:row>
      <xdr:rowOff>123825</xdr:rowOff>
    </xdr:from>
    <xdr:to>
      <xdr:col>27</xdr:col>
      <xdr:colOff>581025</xdr:colOff>
      <xdr:row>47</xdr:row>
      <xdr:rowOff>0</xdr:rowOff>
    </xdr:to>
    <xdr:pic>
      <xdr:nvPicPr>
        <xdr:cNvPr id="36" name="Imagem 3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91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47</xdr:row>
      <xdr:rowOff>123825</xdr:rowOff>
    </xdr:from>
    <xdr:to>
      <xdr:col>27</xdr:col>
      <xdr:colOff>581025</xdr:colOff>
      <xdr:row>51</xdr:row>
      <xdr:rowOff>0</xdr:rowOff>
    </xdr:to>
    <xdr:pic>
      <xdr:nvPicPr>
        <xdr:cNvPr id="37" name="Imagem 3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767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51</xdr:row>
      <xdr:rowOff>123825</xdr:rowOff>
    </xdr:from>
    <xdr:to>
      <xdr:col>27</xdr:col>
      <xdr:colOff>581025</xdr:colOff>
      <xdr:row>55</xdr:row>
      <xdr:rowOff>0</xdr:rowOff>
    </xdr:to>
    <xdr:pic>
      <xdr:nvPicPr>
        <xdr:cNvPr id="38" name="Imagem 3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843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55</xdr:row>
      <xdr:rowOff>123825</xdr:rowOff>
    </xdr:from>
    <xdr:to>
      <xdr:col>27</xdr:col>
      <xdr:colOff>581025</xdr:colOff>
      <xdr:row>59</xdr:row>
      <xdr:rowOff>0</xdr:rowOff>
    </xdr:to>
    <xdr:pic>
      <xdr:nvPicPr>
        <xdr:cNvPr id="39" name="Imagem 3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920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59</xdr:row>
      <xdr:rowOff>123825</xdr:rowOff>
    </xdr:from>
    <xdr:to>
      <xdr:col>27</xdr:col>
      <xdr:colOff>581025</xdr:colOff>
      <xdr:row>63</xdr:row>
      <xdr:rowOff>0</xdr:rowOff>
    </xdr:to>
    <xdr:pic>
      <xdr:nvPicPr>
        <xdr:cNvPr id="35" name="Imagem 3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996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3</xdr:row>
      <xdr:rowOff>95250</xdr:rowOff>
    </xdr:from>
    <xdr:to>
      <xdr:col>41</xdr:col>
      <xdr:colOff>0</xdr:colOff>
      <xdr:row>7</xdr:row>
      <xdr:rowOff>9525</xdr:rowOff>
    </xdr:to>
    <xdr:pic>
      <xdr:nvPicPr>
        <xdr:cNvPr id="40" name="Imagem 3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82867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7</xdr:row>
      <xdr:rowOff>123825</xdr:rowOff>
    </xdr:from>
    <xdr:to>
      <xdr:col>41</xdr:col>
      <xdr:colOff>0</xdr:colOff>
      <xdr:row>11</xdr:row>
      <xdr:rowOff>0</xdr:rowOff>
    </xdr:to>
    <xdr:pic>
      <xdr:nvPicPr>
        <xdr:cNvPr id="41" name="Imagem 40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158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11</xdr:row>
      <xdr:rowOff>123825</xdr:rowOff>
    </xdr:from>
    <xdr:to>
      <xdr:col>41</xdr:col>
      <xdr:colOff>0</xdr:colOff>
      <xdr:row>15</xdr:row>
      <xdr:rowOff>0</xdr:rowOff>
    </xdr:to>
    <xdr:pic>
      <xdr:nvPicPr>
        <xdr:cNvPr id="42" name="Imagem 4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234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15</xdr:row>
      <xdr:rowOff>123825</xdr:rowOff>
    </xdr:from>
    <xdr:to>
      <xdr:col>41</xdr:col>
      <xdr:colOff>0</xdr:colOff>
      <xdr:row>19</xdr:row>
      <xdr:rowOff>0</xdr:rowOff>
    </xdr:to>
    <xdr:pic>
      <xdr:nvPicPr>
        <xdr:cNvPr id="43" name="Imagem 42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158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19</xdr:row>
      <xdr:rowOff>123825</xdr:rowOff>
    </xdr:from>
    <xdr:to>
      <xdr:col>41</xdr:col>
      <xdr:colOff>0</xdr:colOff>
      <xdr:row>23</xdr:row>
      <xdr:rowOff>0</xdr:rowOff>
    </xdr:to>
    <xdr:pic>
      <xdr:nvPicPr>
        <xdr:cNvPr id="44" name="Imagem 4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234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23</xdr:row>
      <xdr:rowOff>114300</xdr:rowOff>
    </xdr:from>
    <xdr:to>
      <xdr:col>41</xdr:col>
      <xdr:colOff>0</xdr:colOff>
      <xdr:row>27</xdr:row>
      <xdr:rowOff>0</xdr:rowOff>
    </xdr:to>
    <xdr:pic>
      <xdr:nvPicPr>
        <xdr:cNvPr id="45" name="Imagem 44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0956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27</xdr:row>
      <xdr:rowOff>123825</xdr:rowOff>
    </xdr:from>
    <xdr:to>
      <xdr:col>41</xdr:col>
      <xdr:colOff>0</xdr:colOff>
      <xdr:row>31</xdr:row>
      <xdr:rowOff>0</xdr:rowOff>
    </xdr:to>
    <xdr:pic>
      <xdr:nvPicPr>
        <xdr:cNvPr id="46" name="Imagem 45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86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31</xdr:row>
      <xdr:rowOff>123825</xdr:rowOff>
    </xdr:from>
    <xdr:to>
      <xdr:col>41</xdr:col>
      <xdr:colOff>0</xdr:colOff>
      <xdr:row>35</xdr:row>
      <xdr:rowOff>0</xdr:rowOff>
    </xdr:to>
    <xdr:pic>
      <xdr:nvPicPr>
        <xdr:cNvPr id="47" name="Imagem 46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462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35</xdr:row>
      <xdr:rowOff>123825</xdr:rowOff>
    </xdr:from>
    <xdr:to>
      <xdr:col>41</xdr:col>
      <xdr:colOff>0</xdr:colOff>
      <xdr:row>39</xdr:row>
      <xdr:rowOff>0</xdr:rowOff>
    </xdr:to>
    <xdr:pic>
      <xdr:nvPicPr>
        <xdr:cNvPr id="48" name="Imagem 47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5391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39</xdr:row>
      <xdr:rowOff>123825</xdr:rowOff>
    </xdr:from>
    <xdr:to>
      <xdr:col>41</xdr:col>
      <xdr:colOff>0</xdr:colOff>
      <xdr:row>43</xdr:row>
      <xdr:rowOff>0</xdr:rowOff>
    </xdr:to>
    <xdr:pic>
      <xdr:nvPicPr>
        <xdr:cNvPr id="49" name="Imagem 48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615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47</xdr:row>
      <xdr:rowOff>123825</xdr:rowOff>
    </xdr:from>
    <xdr:to>
      <xdr:col>41</xdr:col>
      <xdr:colOff>0</xdr:colOff>
      <xdr:row>51</xdr:row>
      <xdr:rowOff>0</xdr:rowOff>
    </xdr:to>
    <xdr:pic>
      <xdr:nvPicPr>
        <xdr:cNvPr id="50" name="Imagem 49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7677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43</xdr:row>
      <xdr:rowOff>123825</xdr:rowOff>
    </xdr:from>
    <xdr:to>
      <xdr:col>41</xdr:col>
      <xdr:colOff>0</xdr:colOff>
      <xdr:row>47</xdr:row>
      <xdr:rowOff>0</xdr:rowOff>
    </xdr:to>
    <xdr:pic>
      <xdr:nvPicPr>
        <xdr:cNvPr id="55" name="Imagem 54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691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51</xdr:row>
      <xdr:rowOff>123825</xdr:rowOff>
    </xdr:from>
    <xdr:to>
      <xdr:col>41</xdr:col>
      <xdr:colOff>0</xdr:colOff>
      <xdr:row>55</xdr:row>
      <xdr:rowOff>0</xdr:rowOff>
    </xdr:to>
    <xdr:pic>
      <xdr:nvPicPr>
        <xdr:cNvPr id="51" name="Imagem 50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8439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31</xdr:row>
      <xdr:rowOff>123825</xdr:rowOff>
    </xdr:from>
    <xdr:to>
      <xdr:col>27</xdr:col>
      <xdr:colOff>581025</xdr:colOff>
      <xdr:row>35</xdr:row>
      <xdr:rowOff>0</xdr:rowOff>
    </xdr:to>
    <xdr:pic>
      <xdr:nvPicPr>
        <xdr:cNvPr id="52" name="Imagem 51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153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35</xdr:row>
      <xdr:rowOff>123825</xdr:rowOff>
    </xdr:from>
    <xdr:to>
      <xdr:col>27</xdr:col>
      <xdr:colOff>581025</xdr:colOff>
      <xdr:row>39</xdr:row>
      <xdr:rowOff>0</xdr:rowOff>
    </xdr:to>
    <xdr:pic>
      <xdr:nvPicPr>
        <xdr:cNvPr id="53" name="Imagem 5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91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28575</xdr:colOff>
      <xdr:row>55</xdr:row>
      <xdr:rowOff>123825</xdr:rowOff>
    </xdr:from>
    <xdr:to>
      <xdr:col>41</xdr:col>
      <xdr:colOff>0</xdr:colOff>
      <xdr:row>59</xdr:row>
      <xdr:rowOff>0</xdr:rowOff>
    </xdr:to>
    <xdr:pic>
      <xdr:nvPicPr>
        <xdr:cNvPr id="54" name="Imagem 53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10725150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54429</xdr:colOff>
      <xdr:row>59</xdr:row>
      <xdr:rowOff>81643</xdr:rowOff>
    </xdr:from>
    <xdr:to>
      <xdr:col>41</xdr:col>
      <xdr:colOff>25854</xdr:colOff>
      <xdr:row>62</xdr:row>
      <xdr:rowOff>148318</xdr:rowOff>
    </xdr:to>
    <xdr:pic>
      <xdr:nvPicPr>
        <xdr:cNvPr id="57" name="Imagem 56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4179" y="11443607"/>
          <a:ext cx="58374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4</xdr:row>
      <xdr:rowOff>0</xdr:rowOff>
    </xdr:from>
    <xdr:to>
      <xdr:col>56</xdr:col>
      <xdr:colOff>581024</xdr:colOff>
      <xdr:row>7</xdr:row>
      <xdr:rowOff>63953</xdr:rowOff>
    </xdr:to>
    <xdr:pic>
      <xdr:nvPicPr>
        <xdr:cNvPr id="58" name="Imagem 5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375" y="885825"/>
          <a:ext cx="581024" cy="635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7</xdr:row>
      <xdr:rowOff>126547</xdr:rowOff>
    </xdr:from>
    <xdr:to>
      <xdr:col>56</xdr:col>
      <xdr:colOff>581024</xdr:colOff>
      <xdr:row>11</xdr:row>
      <xdr:rowOff>0</xdr:rowOff>
    </xdr:to>
    <xdr:pic>
      <xdr:nvPicPr>
        <xdr:cNvPr id="59" name="Imagem 58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375" y="1583872"/>
          <a:ext cx="581024" cy="635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11</xdr:row>
      <xdr:rowOff>126547</xdr:rowOff>
    </xdr:from>
    <xdr:to>
      <xdr:col>56</xdr:col>
      <xdr:colOff>581024</xdr:colOff>
      <xdr:row>15</xdr:row>
      <xdr:rowOff>0</xdr:rowOff>
    </xdr:to>
    <xdr:pic>
      <xdr:nvPicPr>
        <xdr:cNvPr id="56" name="Imagem 55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375" y="2345872"/>
          <a:ext cx="581024" cy="635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0</xdr:colOff>
      <xdr:row>19</xdr:row>
      <xdr:rowOff>126547</xdr:rowOff>
    </xdr:from>
    <xdr:to>
      <xdr:col>56</xdr:col>
      <xdr:colOff>581024</xdr:colOff>
      <xdr:row>23</xdr:row>
      <xdr:rowOff>0</xdr:rowOff>
    </xdr:to>
    <xdr:pic>
      <xdr:nvPicPr>
        <xdr:cNvPr id="60" name="Imagem 59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375" y="3107872"/>
          <a:ext cx="581024" cy="635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69273</xdr:colOff>
      <xdr:row>0</xdr:row>
      <xdr:rowOff>155863</xdr:rowOff>
    </xdr:from>
    <xdr:to>
      <xdr:col>14</xdr:col>
      <xdr:colOff>187037</xdr:colOff>
      <xdr:row>2</xdr:row>
      <xdr:rowOff>161106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7585364" y="155863"/>
          <a:ext cx="723900" cy="472834"/>
        </a:xfrm>
        <a:prstGeom prst="rect">
          <a:avLst/>
        </a:prstGeom>
      </xdr:spPr>
    </xdr:pic>
    <xdr:clientData/>
  </xdr:twoCellAnchor>
  <xdr:twoCellAnchor editAs="oneCell">
    <xdr:from>
      <xdr:col>55</xdr:col>
      <xdr:colOff>609600</xdr:colOff>
      <xdr:row>15</xdr:row>
      <xdr:rowOff>126547</xdr:rowOff>
    </xdr:from>
    <xdr:to>
      <xdr:col>56</xdr:col>
      <xdr:colOff>571499</xdr:colOff>
      <xdr:row>19</xdr:row>
      <xdr:rowOff>0</xdr:rowOff>
    </xdr:to>
    <xdr:pic>
      <xdr:nvPicPr>
        <xdr:cNvPr id="61" name="Imagem 60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A9721A21-A435-47AA-8F25-B51DFC48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0325" y="3107872"/>
          <a:ext cx="581024" cy="635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266699</xdr:rowOff>
    </xdr:from>
    <xdr:to>
      <xdr:col>12</xdr:col>
      <xdr:colOff>231268</xdr:colOff>
      <xdr:row>59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FFE8C6-F150-9C26-2B4E-A0F41A5C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733424"/>
          <a:ext cx="7660768" cy="10810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317727</xdr:colOff>
      <xdr:row>18</xdr:row>
      <xdr:rowOff>80621</xdr:rowOff>
    </xdr:from>
    <xdr:to>
      <xdr:col>9</xdr:col>
      <xdr:colOff>416378</xdr:colOff>
      <xdr:row>23</xdr:row>
      <xdr:rowOff>7823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633017" y="3507920"/>
          <a:ext cx="1340303" cy="862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838199</xdr:colOff>
      <xdr:row>18</xdr:row>
      <xdr:rowOff>57150</xdr:rowOff>
    </xdr:from>
    <xdr:to>
      <xdr:col>8</xdr:col>
      <xdr:colOff>161924</xdr:colOff>
      <xdr:row>22</xdr:row>
      <xdr:rowOff>171450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476999" y="35337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</xdr:row>
      <xdr:rowOff>209550</xdr:rowOff>
    </xdr:from>
    <xdr:to>
      <xdr:col>2</xdr:col>
      <xdr:colOff>190500</xdr:colOff>
      <xdr:row>4</xdr:row>
      <xdr:rowOff>244234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14400" y="476250"/>
          <a:ext cx="723900" cy="472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990601</xdr:colOff>
      <xdr:row>18</xdr:row>
      <xdr:rowOff>123825</xdr:rowOff>
    </xdr:from>
    <xdr:to>
      <xdr:col>5</xdr:col>
      <xdr:colOff>1028701</xdr:colOff>
      <xdr:row>23</xdr:row>
      <xdr:rowOff>47625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91101" y="41719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19</xdr:row>
      <xdr:rowOff>104775</xdr:rowOff>
    </xdr:from>
    <xdr:to>
      <xdr:col>7</xdr:col>
      <xdr:colOff>238125</xdr:colOff>
      <xdr:row>24</xdr:row>
      <xdr:rowOff>28575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91100" y="37719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19</xdr:row>
      <xdr:rowOff>0</xdr:rowOff>
    </xdr:from>
    <xdr:to>
      <xdr:col>8</xdr:col>
      <xdr:colOff>95250</xdr:colOff>
      <xdr:row>23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343650" y="4429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18</xdr:row>
      <xdr:rowOff>9526</xdr:rowOff>
    </xdr:from>
    <xdr:to>
      <xdr:col>5</xdr:col>
      <xdr:colOff>581025</xdr:colOff>
      <xdr:row>22</xdr:row>
      <xdr:rowOff>123826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114800" y="348615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7</xdr:col>
      <xdr:colOff>95250</xdr:colOff>
      <xdr:row>22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476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7</xdr:col>
      <xdr:colOff>95250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4048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24</xdr:row>
      <xdr:rowOff>0</xdr:rowOff>
    </xdr:from>
    <xdr:to>
      <xdr:col>8</xdr:col>
      <xdr:colOff>95250</xdr:colOff>
      <xdr:row>28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457825" y="4619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1323975</xdr:colOff>
      <xdr:row>18</xdr:row>
      <xdr:rowOff>180975</xdr:rowOff>
    </xdr:from>
    <xdr:to>
      <xdr:col>7</xdr:col>
      <xdr:colOff>266700</xdr:colOff>
      <xdr:row>23</xdr:row>
      <xdr:rowOff>104775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05375" y="42291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20</xdr:row>
      <xdr:rowOff>0</xdr:rowOff>
    </xdr:from>
    <xdr:to>
      <xdr:col>5</xdr:col>
      <xdr:colOff>180975</xdr:colOff>
      <xdr:row>24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714750" y="4048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5</xdr:col>
      <xdr:colOff>180975</xdr:colOff>
      <xdr:row>22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714750" y="3667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19</xdr:row>
      <xdr:rowOff>0</xdr:rowOff>
    </xdr:from>
    <xdr:to>
      <xdr:col>8</xdr:col>
      <xdr:colOff>95250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429125" y="4048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29</xdr:row>
      <xdr:rowOff>57150</xdr:rowOff>
    </xdr:from>
    <xdr:to>
      <xdr:col>5</xdr:col>
      <xdr:colOff>9525</xdr:colOff>
      <xdr:row>33</xdr:row>
      <xdr:rowOff>171450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829050" y="56292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21</xdr:row>
      <xdr:rowOff>19050</xdr:rowOff>
    </xdr:from>
    <xdr:to>
      <xdr:col>11</xdr:col>
      <xdr:colOff>409575</xdr:colOff>
      <xdr:row>25</xdr:row>
      <xdr:rowOff>133350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9182100" y="4124325"/>
          <a:ext cx="1333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5</xdr:col>
      <xdr:colOff>180975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714750" y="4238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7</xdr:col>
      <xdr:colOff>95250</xdr:colOff>
      <xdr:row>20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667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986791</xdr:colOff>
      <xdr:row>19</xdr:row>
      <xdr:rowOff>171450</xdr:rowOff>
    </xdr:from>
    <xdr:to>
      <xdr:col>6</xdr:col>
      <xdr:colOff>535306</xdr:colOff>
      <xdr:row>24</xdr:row>
      <xdr:rowOff>102870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01541" y="3895725"/>
          <a:ext cx="1301115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15</xdr:row>
      <xdr:rowOff>38100</xdr:rowOff>
    </xdr:from>
    <xdr:to>
      <xdr:col>5</xdr:col>
      <xdr:colOff>304800</xdr:colOff>
      <xdr:row>19</xdr:row>
      <xdr:rowOff>152400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838575" y="30003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7</xdr:col>
      <xdr:colOff>95250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4238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18</xdr:row>
      <xdr:rowOff>95249</xdr:rowOff>
    </xdr:from>
    <xdr:to>
      <xdr:col>7</xdr:col>
      <xdr:colOff>419100</xdr:colOff>
      <xdr:row>23</xdr:row>
      <xdr:rowOff>19049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172075" y="3629024"/>
          <a:ext cx="1333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23</xdr:row>
      <xdr:rowOff>0</xdr:rowOff>
    </xdr:from>
    <xdr:to>
      <xdr:col>8</xdr:col>
      <xdr:colOff>95250</xdr:colOff>
      <xdr:row>27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153150" y="54864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12</xdr:row>
      <xdr:rowOff>133350</xdr:rowOff>
    </xdr:from>
    <xdr:to>
      <xdr:col>6</xdr:col>
      <xdr:colOff>76200</xdr:colOff>
      <xdr:row>17</xdr:row>
      <xdr:rowOff>57150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124325" y="2524125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0"/>
          <a:ext cx="723900" cy="47283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7</xdr:col>
      <xdr:colOff>371475</xdr:colOff>
      <xdr:row>17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343525" y="3286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0"/>
          <a:ext cx="723900" cy="47283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16</xdr:row>
      <xdr:rowOff>142875</xdr:rowOff>
    </xdr:from>
    <xdr:to>
      <xdr:col>11</xdr:col>
      <xdr:colOff>466725</xdr:colOff>
      <xdr:row>21</xdr:row>
      <xdr:rowOff>66675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8877300" y="3819525"/>
          <a:ext cx="1333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600076</xdr:colOff>
      <xdr:row>11</xdr:row>
      <xdr:rowOff>9524</xdr:rowOff>
    </xdr:from>
    <xdr:to>
      <xdr:col>6</xdr:col>
      <xdr:colOff>161926</xdr:colOff>
      <xdr:row>15</xdr:row>
      <xdr:rowOff>123824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314826" y="224789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0</xdr:rowOff>
    </xdr:from>
    <xdr:to>
      <xdr:col>10</xdr:col>
      <xdr:colOff>95250</xdr:colOff>
      <xdr:row>20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105650" y="4086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5</xdr:col>
      <xdr:colOff>180975</xdr:colOff>
      <xdr:row>19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714750" y="3705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8</xdr:col>
      <xdr:colOff>95250</xdr:colOff>
      <xdr:row>20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981700" y="3705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12941</xdr:rowOff>
    </xdr:from>
    <xdr:to>
      <xdr:col>2</xdr:col>
      <xdr:colOff>142875</xdr:colOff>
      <xdr:row>2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12941"/>
          <a:ext cx="723900" cy="47283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8</xdr:col>
      <xdr:colOff>95250</xdr:colOff>
      <xdr:row>19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257800" y="3667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85875" y="0"/>
          <a:ext cx="723900" cy="47283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8</xdr:col>
      <xdr:colOff>102177</xdr:colOff>
      <xdr:row>16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597977" y="290945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143741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38200" y="0"/>
          <a:ext cx="724766" cy="47283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22</xdr:row>
      <xdr:rowOff>171451</xdr:rowOff>
    </xdr:from>
    <xdr:to>
      <xdr:col>7</xdr:col>
      <xdr:colOff>571500</xdr:colOff>
      <xdr:row>27</xdr:row>
      <xdr:rowOff>95251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419725" y="498157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114299</xdr:colOff>
      <xdr:row>8</xdr:row>
      <xdr:rowOff>38100</xdr:rowOff>
    </xdr:from>
    <xdr:to>
      <xdr:col>5</xdr:col>
      <xdr:colOff>485774</xdr:colOff>
      <xdr:row>12</xdr:row>
      <xdr:rowOff>152400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581399" y="1857375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0"/>
          <a:ext cx="723900" cy="47283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21</xdr:row>
      <xdr:rowOff>28575</xdr:rowOff>
    </xdr:from>
    <xdr:to>
      <xdr:col>10</xdr:col>
      <xdr:colOff>504825</xdr:colOff>
      <xdr:row>25</xdr:row>
      <xdr:rowOff>142875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572375" y="4514850"/>
          <a:ext cx="13335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8</xdr:row>
      <xdr:rowOff>161925</xdr:rowOff>
    </xdr:from>
    <xdr:to>
      <xdr:col>5</xdr:col>
      <xdr:colOff>390525</xdr:colOff>
      <xdr:row>13</xdr:row>
      <xdr:rowOff>85725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619500" y="1790700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114425" y="0"/>
          <a:ext cx="723900" cy="47283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7</xdr:col>
      <xdr:colOff>371475</xdr:colOff>
      <xdr:row>21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238750" y="4619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12941</xdr:rowOff>
    </xdr:from>
    <xdr:to>
      <xdr:col>2</xdr:col>
      <xdr:colOff>142875</xdr:colOff>
      <xdr:row>2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85825" y="12941"/>
          <a:ext cx="723900" cy="47283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20</xdr:row>
      <xdr:rowOff>57150</xdr:rowOff>
    </xdr:from>
    <xdr:to>
      <xdr:col>7</xdr:col>
      <xdr:colOff>809625</xdr:colOff>
      <xdr:row>24</xdr:row>
      <xdr:rowOff>171450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695950" y="3971925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12</xdr:row>
      <xdr:rowOff>114300</xdr:rowOff>
    </xdr:from>
    <xdr:to>
      <xdr:col>5</xdr:col>
      <xdr:colOff>904875</xdr:colOff>
      <xdr:row>17</xdr:row>
      <xdr:rowOff>38100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886200" y="2505075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5</xdr:col>
      <xdr:colOff>371475</xdr:colOff>
      <xdr:row>23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333750" y="4238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12941</xdr:rowOff>
    </xdr:from>
    <xdr:to>
      <xdr:col>2</xdr:col>
      <xdr:colOff>142875</xdr:colOff>
      <xdr:row>2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12941"/>
          <a:ext cx="723900" cy="47283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30</xdr:row>
      <xdr:rowOff>19051</xdr:rowOff>
    </xdr:from>
    <xdr:to>
      <xdr:col>6</xdr:col>
      <xdr:colOff>866775</xdr:colOff>
      <xdr:row>34</xdr:row>
      <xdr:rowOff>133351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72025" y="635317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66775" y="0"/>
          <a:ext cx="723900" cy="47283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5</xdr:row>
      <xdr:rowOff>152400</xdr:rowOff>
    </xdr:from>
    <xdr:to>
      <xdr:col>5</xdr:col>
      <xdr:colOff>85725</xdr:colOff>
      <xdr:row>10</xdr:row>
      <xdr:rowOff>38100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181350" y="1209675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0"/>
          <a:ext cx="723900" cy="47283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7</xdr:row>
      <xdr:rowOff>104774</xdr:rowOff>
    </xdr:from>
    <xdr:to>
      <xdr:col>7</xdr:col>
      <xdr:colOff>9525</xdr:colOff>
      <xdr:row>12</xdr:row>
      <xdr:rowOff>28574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695700" y="19240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114300</xdr:colOff>
      <xdr:row>1</xdr:row>
      <xdr:rowOff>282334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047750" y="0"/>
          <a:ext cx="723900" cy="47283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733425</xdr:colOff>
      <xdr:row>9</xdr:row>
      <xdr:rowOff>114300</xdr:rowOff>
    </xdr:from>
    <xdr:to>
      <xdr:col>6</xdr:col>
      <xdr:colOff>152400</xdr:colOff>
      <xdr:row>14</xdr:row>
      <xdr:rowOff>38100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200650" y="2124075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990725" y="0"/>
          <a:ext cx="723900" cy="47283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7</xdr:col>
      <xdr:colOff>371475</xdr:colOff>
      <xdr:row>18</xdr:row>
      <xdr:rowOff>114300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58000" y="3705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0"/>
          <a:ext cx="723900" cy="47283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47624</xdr:colOff>
      <xdr:row>15</xdr:row>
      <xdr:rowOff>123824</xdr:rowOff>
    </xdr:from>
    <xdr:to>
      <xdr:col>7</xdr:col>
      <xdr:colOff>419099</xdr:colOff>
      <xdr:row>20</xdr:row>
      <xdr:rowOff>47624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5391149" y="37909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0"/>
          <a:ext cx="723900" cy="47283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8</xdr:col>
      <xdr:colOff>371475</xdr:colOff>
      <xdr:row>26</xdr:row>
      <xdr:rowOff>114300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286500" y="50006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12941</xdr:rowOff>
    </xdr:from>
    <xdr:to>
      <xdr:col>2</xdr:col>
      <xdr:colOff>142875</xdr:colOff>
      <xdr:row>2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12941"/>
          <a:ext cx="723900" cy="47283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7</xdr:col>
      <xdr:colOff>95250</xdr:colOff>
      <xdr:row>21</xdr:row>
      <xdr:rowOff>114300</xdr:rowOff>
    </xdr:to>
    <xdr:pic>
      <xdr:nvPicPr>
        <xdr:cNvPr id="8" name="Image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400550" y="40481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142875</xdr:colOff>
      <xdr:row>1</xdr:row>
      <xdr:rowOff>282334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3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0"/>
          <a:ext cx="723900" cy="47283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771524</xdr:colOff>
      <xdr:row>31</xdr:row>
      <xdr:rowOff>104772</xdr:rowOff>
    </xdr:from>
    <xdr:to>
      <xdr:col>9</xdr:col>
      <xdr:colOff>523874</xdr:colOff>
      <xdr:row>36</xdr:row>
      <xdr:rowOff>28572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405CD-EB52-4BAF-B28D-08F6A52B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096124" y="6248397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38B2822-894E-4CA6-BBF5-948D2A3E7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810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133349</xdr:colOff>
      <xdr:row>18</xdr:row>
      <xdr:rowOff>19048</xdr:rowOff>
    </xdr:from>
    <xdr:to>
      <xdr:col>5</xdr:col>
      <xdr:colOff>504824</xdr:colOff>
      <xdr:row>22</xdr:row>
      <xdr:rowOff>133348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7F8C40-6D99-43C0-8E55-980432AE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600449" y="3686173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7CB62A6-483A-47D8-B0E1-CD1E05621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810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333374</xdr:colOff>
      <xdr:row>18</xdr:row>
      <xdr:rowOff>19048</xdr:rowOff>
    </xdr:from>
    <xdr:to>
      <xdr:col>7</xdr:col>
      <xdr:colOff>704849</xdr:colOff>
      <xdr:row>22</xdr:row>
      <xdr:rowOff>133348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82BF5-1D76-4B00-A09D-BA8F7E34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238874" y="4257673"/>
          <a:ext cx="132397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5A1B43-373A-4F61-A2FC-38C38D10F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81075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133349</xdr:colOff>
      <xdr:row>18</xdr:row>
      <xdr:rowOff>19048</xdr:rowOff>
    </xdr:from>
    <xdr:to>
      <xdr:col>5</xdr:col>
      <xdr:colOff>504824</xdr:colOff>
      <xdr:row>22</xdr:row>
      <xdr:rowOff>133348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590924" y="3495673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142875</xdr:colOff>
      <xdr:row>4</xdr:row>
      <xdr:rowOff>282334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90600" y="514350"/>
          <a:ext cx="723900" cy="472834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%20de%20Biocombustivel\An&#225;lise%20de%20Conjuntura\2019\Dados%20abertos\An&#225;lise%20de%20Conjuntura%202019%20-%20Dados%20Aber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gio%20Biocombustiveis\Igor\An&#225;lise%20de%20Conjuntura%202020%20-%20Gr&#225;ficos%20-%20Padronizado_Ano%202020_Julian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gio%20Biocombustiveis\Igor\An&#225;lise%20de%20Conjuntura%202020%20-%20Gr&#225;ficos%20-%20Padronizadoes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de%20Biocombustivel/An&#225;lise%20de%20Conjuntura/2021/Gr&#225;ficos/An&#225;lise%20de%20Conjuntura%202021%20-%20Gr&#225;ficos%2030jun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A-21"/>
      <sheetName val="A-22"/>
      <sheetName val="A-23"/>
      <sheetName val="A-24"/>
      <sheetName val="A-25"/>
      <sheetName val="A-26"/>
      <sheetName val="A-27"/>
      <sheetName val="A-28"/>
      <sheetName val="A-29"/>
      <sheetName val="A-30"/>
      <sheetName val="A-31"/>
      <sheetName val="A-32"/>
      <sheetName val="A-33"/>
      <sheetName val="A-34"/>
      <sheetName val="A-35"/>
      <sheetName val="A-36"/>
      <sheetName val="A-37"/>
      <sheetName val="A-38"/>
      <sheetName val="A-39"/>
      <sheetName val="A-40"/>
      <sheetName val="A-41"/>
      <sheetName val="A-42"/>
      <sheetName val="A-43"/>
      <sheetName val="A-45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A-21"/>
      <sheetName val="A-22"/>
      <sheetName val="A-23"/>
      <sheetName val="A-24"/>
      <sheetName val="A-25"/>
      <sheetName val="A-26"/>
      <sheetName val="A-27"/>
      <sheetName val="A-28"/>
      <sheetName val="A-29"/>
      <sheetName val="A-30"/>
      <sheetName val="A-31"/>
      <sheetName val="A-32"/>
      <sheetName val="A-33"/>
      <sheetName val="A-34"/>
      <sheetName val="A-35"/>
      <sheetName val="A-36"/>
      <sheetName val="A-37"/>
      <sheetName val="A-38"/>
      <sheetName val="A-39"/>
      <sheetName val="A-40"/>
      <sheetName val="A-41"/>
      <sheetName val="A-42"/>
      <sheetName val="A-43"/>
      <sheetName val="A-44"/>
      <sheetName val="A-x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A-21"/>
      <sheetName val="A-22"/>
      <sheetName val="A-23"/>
      <sheetName val="A-24"/>
      <sheetName val="A-25"/>
      <sheetName val="A-26"/>
      <sheetName val="A-27"/>
      <sheetName val="A-28"/>
      <sheetName val="A-29"/>
      <sheetName val="A-30"/>
      <sheetName val="A-31"/>
      <sheetName val="A-32"/>
      <sheetName val="A-33"/>
      <sheetName val="A-34"/>
      <sheetName val="A-35"/>
      <sheetName val="A-36"/>
      <sheetName val="A-37"/>
      <sheetName val="A-38"/>
      <sheetName val="A-39"/>
      <sheetName val="A-40"/>
      <sheetName val="A-41"/>
      <sheetName val="A-42"/>
      <sheetName val="A-43"/>
      <sheetName val="A-44"/>
      <sheetName val="A-x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A-21"/>
      <sheetName val="A-22"/>
      <sheetName val="A-23"/>
      <sheetName val="A-24"/>
      <sheetName val="A-25"/>
      <sheetName val="A-26"/>
      <sheetName val="A-27"/>
      <sheetName val="A-28"/>
      <sheetName val="A-29"/>
      <sheetName val="A-30"/>
      <sheetName val="A-31 "/>
      <sheetName val="A-32 "/>
      <sheetName val="A-33 "/>
      <sheetName val="A-34"/>
      <sheetName val="A-35 "/>
      <sheetName val="A-36"/>
      <sheetName val="A-37 "/>
      <sheetName val="A-38"/>
      <sheetName val="A-39"/>
      <sheetName val="A-40"/>
      <sheetName val="A-41"/>
      <sheetName val="A-42"/>
      <sheetName val="A-43"/>
      <sheetName val="A-44"/>
      <sheetName val="A-45"/>
      <sheetName val="A-46"/>
      <sheetName val="A-47"/>
      <sheetName val="A-48"/>
      <sheetName val="A-49"/>
      <sheetName val="A-50"/>
      <sheetName val="A-x"/>
      <sheetName val="ESRI_MAPINFO_SHEET"/>
    </sheetNames>
    <sheetDataSet>
      <sheetData sheetId="0">
        <row r="3">
          <cell r="AF3" t="str">
            <v>Análise de Conjuntura - Ano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Q1:BF70"/>
  <sheetViews>
    <sheetView showGridLines="0" zoomScaleNormal="100" workbookViewId="0">
      <pane xSplit="13" topLeftCell="N1" activePane="topRight" state="frozen"/>
      <selection pane="topRight" activeCell="W30" sqref="W30"/>
    </sheetView>
  </sheetViews>
  <sheetFormatPr defaultColWidth="9.28515625" defaultRowHeight="15"/>
  <cols>
    <col min="1" max="12" width="9.28515625" style="2"/>
    <col min="13" max="13" width="3.5703125" style="2" customWidth="1"/>
    <col min="14" max="15" width="9.28515625" style="2" customWidth="1"/>
    <col min="16" max="16" width="3.28515625" style="2" customWidth="1"/>
    <col min="17" max="26" width="9.28515625" style="2"/>
    <col min="27" max="27" width="9.28515625" style="2" customWidth="1"/>
    <col min="28" max="28" width="9.28515625" style="2"/>
    <col min="29" max="29" width="3.28515625" style="2" customWidth="1"/>
    <col min="30" max="41" width="9.28515625" style="2"/>
    <col min="42" max="42" width="3.28515625" style="2" customWidth="1"/>
    <col min="46" max="16384" width="9.28515625" style="2"/>
  </cols>
  <sheetData>
    <row r="1" spans="17:58" ht="21.75" customHeight="1"/>
    <row r="3" spans="17:58" s="61" customFormat="1" ht="21" customHeight="1">
      <c r="AF3" s="7" t="s">
        <v>0</v>
      </c>
      <c r="AG3" s="7"/>
      <c r="AH3" s="7"/>
      <c r="AQ3" s="80"/>
      <c r="AR3" s="80"/>
      <c r="AS3" s="80"/>
    </row>
    <row r="4" spans="17:58" ht="12" customHeight="1"/>
    <row r="5" spans="17:58">
      <c r="AQ5" s="2"/>
      <c r="AR5" s="2"/>
      <c r="AS5" s="2"/>
    </row>
    <row r="6" spans="17:58">
      <c r="Q6" s="3" t="s">
        <v>278</v>
      </c>
      <c r="AC6" s="3"/>
      <c r="AD6" s="3" t="s">
        <v>1</v>
      </c>
      <c r="AQ6" s="3" t="s">
        <v>2</v>
      </c>
      <c r="AR6" s="3"/>
      <c r="AS6" s="3"/>
      <c r="BF6" s="3" t="s">
        <v>289</v>
      </c>
    </row>
    <row r="7" spans="17:58">
      <c r="AQ7" s="2"/>
      <c r="AR7" s="2"/>
      <c r="AS7" s="2"/>
    </row>
    <row r="8" spans="17:58">
      <c r="AQ8" s="2"/>
      <c r="AR8" s="2"/>
      <c r="AS8" s="2"/>
    </row>
    <row r="9" spans="17:58">
      <c r="AQ9" s="2"/>
      <c r="AR9" s="2"/>
      <c r="AS9" s="2"/>
    </row>
    <row r="10" spans="17:58">
      <c r="Q10" s="3" t="s">
        <v>3</v>
      </c>
      <c r="AC10" s="3"/>
      <c r="AD10" s="3" t="s">
        <v>4</v>
      </c>
      <c r="AQ10" s="3" t="s">
        <v>281</v>
      </c>
      <c r="AR10" s="3"/>
      <c r="AS10" s="3"/>
      <c r="BF10" s="3" t="s">
        <v>5</v>
      </c>
    </row>
    <row r="11" spans="17:58">
      <c r="AQ11" s="2"/>
      <c r="AR11" s="2"/>
      <c r="AS11" s="2"/>
    </row>
    <row r="14" spans="17:58">
      <c r="Q14" s="3" t="s">
        <v>6</v>
      </c>
      <c r="R14" s="3"/>
      <c r="S14" s="3"/>
      <c r="T14" s="3"/>
      <c r="AC14" s="3"/>
      <c r="AD14" s="3" t="s">
        <v>7</v>
      </c>
      <c r="AQ14" s="3" t="s">
        <v>282</v>
      </c>
      <c r="AR14" s="3"/>
      <c r="AS14" s="3"/>
      <c r="BF14" s="3" t="s">
        <v>290</v>
      </c>
    </row>
    <row r="15" spans="17:58">
      <c r="AQ15" s="2"/>
      <c r="AR15" s="2"/>
      <c r="AS15" s="2"/>
    </row>
    <row r="16" spans="17:58">
      <c r="AQ16" s="2"/>
      <c r="AR16" s="2"/>
      <c r="AS16" s="2"/>
    </row>
    <row r="17" spans="17:58">
      <c r="AQ17" s="2"/>
      <c r="AR17" s="2"/>
      <c r="AS17" s="2"/>
    </row>
    <row r="18" spans="17:58">
      <c r="Q18" s="3" t="s">
        <v>8</v>
      </c>
      <c r="R18" s="3"/>
      <c r="S18" s="3"/>
      <c r="AD18" s="3" t="s">
        <v>279</v>
      </c>
      <c r="AQ18" s="3" t="s">
        <v>9</v>
      </c>
      <c r="AR18" s="3"/>
      <c r="AS18" s="3"/>
      <c r="BF18" s="3" t="s">
        <v>351</v>
      </c>
    </row>
    <row r="19" spans="17:58">
      <c r="AB19"/>
      <c r="AQ19" s="2"/>
      <c r="AR19" s="2"/>
      <c r="AS19" s="2"/>
    </row>
    <row r="20" spans="17:58">
      <c r="AQ20" s="2"/>
      <c r="AR20" s="2"/>
      <c r="AS20" s="2"/>
    </row>
    <row r="21" spans="17:58">
      <c r="AB21" s="37"/>
      <c r="AQ21" s="2"/>
      <c r="AR21" s="2"/>
      <c r="AS21" s="2"/>
    </row>
    <row r="22" spans="17:58">
      <c r="Q22" s="3" t="s">
        <v>10</v>
      </c>
      <c r="R22" s="3"/>
      <c r="S22" s="3"/>
      <c r="AD22" s="3" t="s">
        <v>280</v>
      </c>
      <c r="AE22" s="3"/>
      <c r="AQ22" s="3" t="s">
        <v>305</v>
      </c>
      <c r="AR22" s="3"/>
      <c r="AS22" s="3"/>
      <c r="BF22" s="3" t="s">
        <v>350</v>
      </c>
    </row>
    <row r="23" spans="17:58">
      <c r="AQ23" s="2"/>
      <c r="AR23" s="2"/>
      <c r="AS23" s="2"/>
    </row>
    <row r="24" spans="17:58">
      <c r="AQ24" s="2"/>
      <c r="AR24" s="2"/>
      <c r="AS24" s="2"/>
    </row>
    <row r="25" spans="17:58">
      <c r="AQ25" s="2"/>
      <c r="AR25" s="2"/>
      <c r="AS25" s="2"/>
    </row>
    <row r="26" spans="17:58">
      <c r="Q26" s="3" t="s">
        <v>11</v>
      </c>
      <c r="AD26" s="3" t="s">
        <v>12</v>
      </c>
      <c r="AF26" s="3"/>
      <c r="AG26" s="3"/>
      <c r="AH26" s="3"/>
      <c r="AQ26" s="3" t="s">
        <v>13</v>
      </c>
      <c r="AR26" s="3"/>
      <c r="AS26" s="3"/>
      <c r="BF26" s="3"/>
    </row>
    <row r="27" spans="17:58">
      <c r="AQ27" s="2"/>
      <c r="AR27" s="2"/>
      <c r="AS27" s="2"/>
    </row>
    <row r="28" spans="17:58">
      <c r="AQ28" s="2"/>
      <c r="AR28" s="2"/>
      <c r="AS28" s="2"/>
    </row>
    <row r="29" spans="17:58">
      <c r="AQ29" s="2"/>
      <c r="AR29" s="2"/>
      <c r="AS29" s="2"/>
      <c r="BF29" s="3"/>
    </row>
    <row r="30" spans="17:58">
      <c r="Q30" s="3" t="s">
        <v>353</v>
      </c>
      <c r="AD30" s="3" t="s">
        <v>14</v>
      </c>
      <c r="AQ30" s="3" t="s">
        <v>15</v>
      </c>
      <c r="AR30" s="3"/>
      <c r="AS30" s="3"/>
    </row>
    <row r="31" spans="17:58">
      <c r="AQ31" s="2"/>
      <c r="AR31" s="2"/>
      <c r="AS31" s="2"/>
    </row>
    <row r="32" spans="17:58">
      <c r="AQ32" s="2"/>
      <c r="AR32" s="2"/>
      <c r="AS32" s="2"/>
    </row>
    <row r="33" spans="17:45">
      <c r="AQ33" s="2"/>
      <c r="AR33" s="2"/>
      <c r="AS33" s="2"/>
    </row>
    <row r="34" spans="17:45">
      <c r="Q34" s="3" t="s">
        <v>354</v>
      </c>
      <c r="AD34" s="3" t="s">
        <v>16</v>
      </c>
      <c r="AQ34" s="3" t="s">
        <v>17</v>
      </c>
      <c r="AR34" s="3"/>
      <c r="AS34" s="3"/>
    </row>
    <row r="35" spans="17:45">
      <c r="AQ35" s="2"/>
      <c r="AR35" s="2"/>
      <c r="AS35" s="2"/>
    </row>
    <row r="36" spans="17:45">
      <c r="AQ36" s="2"/>
      <c r="AR36" s="2"/>
      <c r="AS36" s="2"/>
    </row>
    <row r="37" spans="17:45">
      <c r="AQ37" s="2"/>
      <c r="AR37" s="2"/>
      <c r="AS37" s="2"/>
    </row>
    <row r="38" spans="17:45">
      <c r="Q38" s="3" t="s">
        <v>18</v>
      </c>
      <c r="AD38" s="3" t="s">
        <v>19</v>
      </c>
      <c r="AQ38" s="3" t="s">
        <v>284</v>
      </c>
      <c r="AR38" s="3"/>
      <c r="AS38" s="3"/>
    </row>
    <row r="39" spans="17:45">
      <c r="AQ39" s="2"/>
      <c r="AR39" s="2"/>
      <c r="AS39" s="2"/>
    </row>
    <row r="40" spans="17:45">
      <c r="AQ40" s="2"/>
      <c r="AR40" s="2"/>
      <c r="AS40" s="2"/>
    </row>
    <row r="41" spans="17:45">
      <c r="AQ41" s="2"/>
      <c r="AR41" s="2"/>
      <c r="AS41" s="2"/>
    </row>
    <row r="42" spans="17:45">
      <c r="Q42" s="3" t="s">
        <v>20</v>
      </c>
      <c r="AD42" s="3" t="s">
        <v>21</v>
      </c>
      <c r="AQ42" s="3" t="s">
        <v>285</v>
      </c>
      <c r="AR42" s="3"/>
      <c r="AS42" s="3"/>
    </row>
    <row r="43" spans="17:45">
      <c r="AQ43" s="2"/>
      <c r="AR43" s="2"/>
      <c r="AS43" s="2"/>
    </row>
    <row r="44" spans="17:45">
      <c r="AQ44" s="2"/>
      <c r="AR44" s="2"/>
      <c r="AS44" s="2"/>
    </row>
    <row r="45" spans="17:45">
      <c r="AQ45" s="2"/>
      <c r="AR45" s="2"/>
      <c r="AS45" s="2"/>
    </row>
    <row r="46" spans="17:45">
      <c r="Q46" s="3" t="s">
        <v>22</v>
      </c>
      <c r="AD46" s="3" t="s">
        <v>23</v>
      </c>
      <c r="AQ46" s="3" t="s">
        <v>286</v>
      </c>
      <c r="AR46" s="3"/>
      <c r="AS46" s="3"/>
    </row>
    <row r="47" spans="17:45">
      <c r="AQ47" s="2"/>
      <c r="AR47" s="2"/>
      <c r="AS47" s="2"/>
    </row>
    <row r="48" spans="17:45">
      <c r="AQ48" s="2"/>
      <c r="AR48" s="2"/>
      <c r="AS48" s="2"/>
    </row>
    <row r="49" spans="17:45">
      <c r="AQ49" s="2"/>
      <c r="AR49" s="2"/>
      <c r="AS49" s="2"/>
    </row>
    <row r="50" spans="17:45">
      <c r="Q50" s="3" t="s">
        <v>24</v>
      </c>
      <c r="AD50" s="3" t="s">
        <v>25</v>
      </c>
      <c r="AQ50" s="3" t="s">
        <v>287</v>
      </c>
      <c r="AR50" s="3"/>
      <c r="AS50" s="3"/>
    </row>
    <row r="51" spans="17:45">
      <c r="AQ51" s="2"/>
      <c r="AR51" s="2"/>
      <c r="AS51" s="2"/>
    </row>
    <row r="52" spans="17:45">
      <c r="AQ52" s="2"/>
      <c r="AR52" s="2"/>
      <c r="AS52" s="2"/>
    </row>
    <row r="53" spans="17:45">
      <c r="AQ53" s="2"/>
      <c r="AR53" s="2"/>
      <c r="AS53" s="2"/>
    </row>
    <row r="54" spans="17:45">
      <c r="Q54" s="3" t="s">
        <v>26</v>
      </c>
      <c r="AD54" s="3" t="s">
        <v>27</v>
      </c>
      <c r="AQ54" s="3" t="s">
        <v>288</v>
      </c>
      <c r="AR54" s="3"/>
      <c r="AS54" s="3"/>
    </row>
    <row r="55" spans="17:45">
      <c r="AQ55" s="2"/>
      <c r="AR55" s="2"/>
      <c r="AS55" s="2"/>
    </row>
    <row r="56" spans="17:45">
      <c r="AQ56" s="2"/>
      <c r="AR56" s="2"/>
      <c r="AS56" s="2"/>
    </row>
    <row r="57" spans="17:45">
      <c r="AQ57" s="2"/>
      <c r="AR57" s="2"/>
      <c r="AS57" s="2"/>
    </row>
    <row r="58" spans="17:45">
      <c r="Q58" s="3" t="s">
        <v>28</v>
      </c>
      <c r="AD58" s="3" t="s">
        <v>29</v>
      </c>
      <c r="AQ58" s="3" t="s">
        <v>30</v>
      </c>
      <c r="AR58" s="3"/>
      <c r="AS58" s="3"/>
    </row>
    <row r="59" spans="17:45">
      <c r="AQ59" s="2"/>
      <c r="AR59" s="2"/>
      <c r="AS59" s="2"/>
    </row>
    <row r="60" spans="17:45">
      <c r="AQ60" s="2"/>
      <c r="AR60" s="2"/>
      <c r="AS60" s="2"/>
    </row>
    <row r="61" spans="17:45">
      <c r="AQ61" s="2"/>
      <c r="AR61" s="2"/>
      <c r="AS61" s="2"/>
    </row>
    <row r="62" spans="17:45">
      <c r="Q62" s="3" t="s">
        <v>31</v>
      </c>
      <c r="AD62" s="3" t="s">
        <v>32</v>
      </c>
      <c r="AQ62" s="3" t="s">
        <v>33</v>
      </c>
      <c r="AR62" s="3"/>
      <c r="AS62" s="3"/>
    </row>
    <row r="63" spans="17:45">
      <c r="AQ63" s="2"/>
      <c r="AR63" s="2"/>
      <c r="AS63" s="2"/>
    </row>
    <row r="64" spans="17:45">
      <c r="AQ64" s="2"/>
      <c r="AR64" s="2"/>
      <c r="AS64" s="2"/>
    </row>
    <row r="65" spans="43:45">
      <c r="AQ65" s="2"/>
      <c r="AR65" s="2"/>
      <c r="AS65" s="2"/>
    </row>
    <row r="66" spans="43:45">
      <c r="AQ66" s="3"/>
      <c r="AR66" s="3"/>
      <c r="AS66" s="3"/>
    </row>
    <row r="67" spans="43:45">
      <c r="AQ67" s="2"/>
      <c r="AR67" s="2"/>
      <c r="AS67" s="2"/>
    </row>
    <row r="68" spans="43:45">
      <c r="AQ68" s="2"/>
      <c r="AR68" s="2"/>
      <c r="AS68" s="2"/>
    </row>
    <row r="69" spans="43:45">
      <c r="AQ69" s="2"/>
      <c r="AR69" s="2"/>
      <c r="AS69" s="2"/>
    </row>
    <row r="70" spans="43:45">
      <c r="AQ70" s="3"/>
      <c r="AR70" s="3"/>
      <c r="AS7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S2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7" sqref="P17"/>
    </sheetView>
  </sheetViews>
  <sheetFormatPr defaultColWidth="9.28515625" defaultRowHeight="15"/>
  <cols>
    <col min="1" max="1" width="13" style="2" customWidth="1"/>
    <col min="2" max="2" width="8.7109375" style="2" customWidth="1"/>
    <col min="3" max="4" width="15" style="2" customWidth="1"/>
    <col min="5" max="16384" width="9.28515625" style="2"/>
  </cols>
  <sheetData>
    <row r="1" spans="1:19">
      <c r="A1" s="1" t="s">
        <v>34</v>
      </c>
      <c r="B1" s="1"/>
    </row>
    <row r="2" spans="1:19" ht="6" customHeight="1"/>
    <row r="3" spans="1:19" ht="19.5" customHeight="1"/>
    <row r="5" spans="1:19" s="62" customFormat="1" ht="23.25">
      <c r="D5" s="10"/>
      <c r="E5" s="10"/>
      <c r="F5" s="10"/>
      <c r="H5" s="10"/>
      <c r="I5" s="10"/>
      <c r="J5" s="7" t="str">
        <f>Título_ACBio</f>
        <v>Análise de Conjuntura - Ano 2021</v>
      </c>
      <c r="K5" s="10"/>
      <c r="L5" s="10"/>
      <c r="M5" s="10"/>
      <c r="N5" s="10"/>
      <c r="O5" s="10"/>
      <c r="P5" s="10"/>
      <c r="Q5" s="10"/>
      <c r="R5" s="10"/>
      <c r="S5" s="10"/>
    </row>
    <row r="8" spans="1:19">
      <c r="C8" s="3" t="str">
        <f>Índice!Q6</f>
        <v>Gráfico 1 - Área colhida e de plantio de cana do setor sucroenergético (Brasil)</v>
      </c>
      <c r="D8" s="3"/>
      <c r="E8" s="3"/>
      <c r="F8" s="3"/>
      <c r="G8" s="3"/>
    </row>
    <row r="10" spans="1:19">
      <c r="A10" s="4" t="s">
        <v>35</v>
      </c>
      <c r="B10" s="4"/>
      <c r="C10" s="4" t="s">
        <v>36</v>
      </c>
      <c r="D10" s="4" t="s">
        <v>37</v>
      </c>
      <c r="E10" s="4"/>
    </row>
    <row r="11" spans="1:19">
      <c r="C11" s="150" t="s">
        <v>38</v>
      </c>
      <c r="D11" s="150"/>
      <c r="E11" s="6"/>
    </row>
    <row r="12" spans="1:19">
      <c r="A12" s="95" t="s">
        <v>39</v>
      </c>
      <c r="B12" s="6"/>
      <c r="C12" s="12">
        <v>1.5778345</v>
      </c>
      <c r="D12" s="12">
        <v>8.4849999999999994</v>
      </c>
      <c r="E12" s="6"/>
    </row>
    <row r="13" spans="1:19">
      <c r="A13" s="95" t="s">
        <v>40</v>
      </c>
      <c r="B13" s="6"/>
      <c r="C13" s="12">
        <v>1.4671050000000001</v>
      </c>
      <c r="D13" s="12">
        <v>8.8114299999999997</v>
      </c>
      <c r="E13" s="6"/>
    </row>
    <row r="14" spans="1:19">
      <c r="A14" s="95" t="s">
        <v>41</v>
      </c>
      <c r="B14" s="6"/>
      <c r="C14" s="12">
        <v>1.2370763900000001</v>
      </c>
      <c r="D14" s="12">
        <v>9.0045000000000002</v>
      </c>
      <c r="E14" s="6"/>
    </row>
    <row r="15" spans="1:19">
      <c r="A15" s="95" t="s">
        <v>42</v>
      </c>
      <c r="B15" s="6"/>
      <c r="C15" s="12">
        <v>1.0327814599999998</v>
      </c>
      <c r="D15" s="12">
        <v>8.6542000000000012</v>
      </c>
      <c r="E15" s="6"/>
    </row>
    <row r="16" spans="1:19">
      <c r="A16" s="95" t="s">
        <v>43</v>
      </c>
      <c r="B16" s="6"/>
      <c r="C16" s="12">
        <v>1.0182238699999999</v>
      </c>
      <c r="D16" s="12">
        <v>9.0492000000000008</v>
      </c>
      <c r="E16" s="6"/>
    </row>
    <row r="17" spans="1:5">
      <c r="A17" s="95" t="s">
        <v>44</v>
      </c>
      <c r="B17" s="6"/>
      <c r="C17" s="12">
        <v>1.203308</v>
      </c>
      <c r="D17" s="12">
        <v>8.7294999999999998</v>
      </c>
      <c r="E17" s="6"/>
    </row>
    <row r="18" spans="1:5">
      <c r="A18" s="95" t="s">
        <v>45</v>
      </c>
      <c r="B18" s="6"/>
      <c r="C18" s="12">
        <v>1.2705</v>
      </c>
      <c r="D18" s="12">
        <v>8.5891999999999999</v>
      </c>
      <c r="E18" s="6"/>
    </row>
    <row r="19" spans="1:5">
      <c r="A19" s="95" t="s">
        <v>46</v>
      </c>
      <c r="B19" s="6"/>
      <c r="C19" s="12">
        <v>1.3318000000000001</v>
      </c>
      <c r="D19" s="12">
        <v>8.4420199999999994</v>
      </c>
      <c r="E19" s="6"/>
    </row>
    <row r="20" spans="1:5">
      <c r="A20" s="95" t="s">
        <v>47</v>
      </c>
      <c r="B20" s="6"/>
      <c r="C20" s="12">
        <v>1.1774</v>
      </c>
      <c r="D20" s="12">
        <v>8.6160999999999994</v>
      </c>
      <c r="E20" s="6"/>
    </row>
    <row r="21" spans="1:5">
      <c r="A21" s="6" t="s">
        <v>48</v>
      </c>
      <c r="B21" s="6"/>
      <c r="C21" s="12">
        <v>1.20425038</v>
      </c>
      <c r="D21" s="12">
        <v>8.3173300000000001</v>
      </c>
      <c r="E21" s="6"/>
    </row>
    <row r="22" spans="1:5">
      <c r="A22" s="6"/>
      <c r="B22" s="6"/>
      <c r="C22" s="6"/>
      <c r="D22" s="6"/>
      <c r="E22" s="6"/>
    </row>
    <row r="23" spans="1:5">
      <c r="B23" s="93"/>
      <c r="C23" s="141" t="s">
        <v>307</v>
      </c>
    </row>
    <row r="24" spans="1:5">
      <c r="B24" s="93"/>
    </row>
    <row r="25" spans="1:5">
      <c r="B25" s="93"/>
    </row>
  </sheetData>
  <mergeCells count="1">
    <mergeCell ref="C11:D11"/>
  </mergeCells>
  <hyperlinks>
    <hyperlink ref="A1" location="Índice!A1" display="Voltar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12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AP22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4" sqref="H34"/>
    </sheetView>
  </sheetViews>
  <sheetFormatPr defaultColWidth="9.28515625" defaultRowHeight="15"/>
  <cols>
    <col min="1" max="1" width="13" style="2" customWidth="1"/>
    <col min="2" max="2" width="8.7109375" style="2" customWidth="1"/>
    <col min="3" max="6" width="15.7109375" style="2" customWidth="1"/>
    <col min="7" max="7" width="18.28515625" style="2" customWidth="1"/>
    <col min="8" max="8" width="11.5703125" style="2" bestFit="1" customWidth="1"/>
    <col min="9" max="11" width="11.28515625" style="2" customWidth="1"/>
    <col min="12" max="13" width="5.7109375" style="2" customWidth="1"/>
    <col min="14" max="14" width="11.5703125" style="2" bestFit="1" customWidth="1"/>
    <col min="15" max="17" width="11.28515625" style="2" customWidth="1"/>
    <col min="18" max="18" width="5.7109375" style="2" customWidth="1"/>
    <col min="19" max="16384" width="9.28515625" style="2"/>
  </cols>
  <sheetData>
    <row r="1" spans="1:42">
      <c r="A1" s="1" t="s">
        <v>34</v>
      </c>
      <c r="B1" s="1"/>
    </row>
    <row r="2" spans="1:42" ht="6" customHeight="1"/>
    <row r="3" spans="1:42" ht="19.5" customHeight="1"/>
    <row r="5" spans="1:42" s="62" customFormat="1" ht="23.25">
      <c r="D5" s="10"/>
      <c r="E5" s="10"/>
      <c r="F5" s="10"/>
      <c r="G5" s="7" t="str">
        <f>Título_ACBio</f>
        <v>Análise de Conjuntura - Ano 2021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8" spans="1:42">
      <c r="C8" s="13" t="str">
        <f>Índice!Q10</f>
        <v>Gráfico 2 - Participação da cana planta na área total colhida e produtividade (Brasil)</v>
      </c>
      <c r="D8" s="13"/>
      <c r="E8" s="13"/>
      <c r="F8" s="13"/>
    </row>
    <row r="10" spans="1:42">
      <c r="A10" s="4" t="s">
        <v>35</v>
      </c>
      <c r="B10" s="4"/>
      <c r="C10" s="4" t="s">
        <v>49</v>
      </c>
      <c r="D10" s="4" t="s">
        <v>50</v>
      </c>
      <c r="E10" s="4" t="s">
        <v>51</v>
      </c>
      <c r="F10" s="4" t="s">
        <v>52</v>
      </c>
      <c r="G10" s="15" t="s">
        <v>53</v>
      </c>
    </row>
    <row r="11" spans="1:42">
      <c r="A11" s="6"/>
      <c r="B11" s="6"/>
      <c r="C11" s="150" t="s">
        <v>54</v>
      </c>
      <c r="D11" s="150"/>
      <c r="E11" s="150"/>
      <c r="F11" s="151"/>
      <c r="G11" s="16" t="s">
        <v>55</v>
      </c>
    </row>
    <row r="12" spans="1:42">
      <c r="A12" s="8" t="s">
        <v>41</v>
      </c>
      <c r="B12" s="6"/>
      <c r="C12" s="14">
        <v>0.20603652898801367</v>
      </c>
      <c r="D12" s="14">
        <v>0.18</v>
      </c>
      <c r="E12" s="14">
        <v>6.9949661751862208E-2</v>
      </c>
      <c r="F12" s="14">
        <v>0.13608686723615143</v>
      </c>
      <c r="G12" s="17">
        <v>70.495000000000005</v>
      </c>
    </row>
    <row r="13" spans="1:42">
      <c r="A13" s="8" t="s">
        <v>42</v>
      </c>
      <c r="B13" s="6"/>
      <c r="C13" s="14">
        <v>0.19509656716620891</v>
      </c>
      <c r="D13" s="14">
        <v>0.18</v>
      </c>
      <c r="E13" s="14">
        <v>4.9436748255781093E-2</v>
      </c>
      <c r="F13" s="14">
        <v>0.14565981891042784</v>
      </c>
      <c r="G13" s="17">
        <v>76.903000000000006</v>
      </c>
    </row>
    <row r="14" spans="1:42">
      <c r="A14" s="8" t="s">
        <v>43</v>
      </c>
      <c r="B14" s="6"/>
      <c r="C14" s="14">
        <v>0.10416869889050964</v>
      </c>
      <c r="D14" s="14">
        <v>0.18</v>
      </c>
      <c r="E14" s="14">
        <v>2.1053373916339699E-2</v>
      </c>
      <c r="F14" s="14">
        <v>8.311532497416993E-2</v>
      </c>
      <c r="G14" s="17">
        <v>72.623000000000005</v>
      </c>
    </row>
    <row r="15" spans="1:42">
      <c r="A15" s="8" t="s">
        <v>44</v>
      </c>
      <c r="B15" s="6"/>
      <c r="C15" s="14">
        <v>0.10982186015448782</v>
      </c>
      <c r="D15" s="14">
        <v>0.18</v>
      </c>
      <c r="E15" s="14">
        <v>1.8192917181726255E-2</v>
      </c>
      <c r="F15" s="14">
        <v>9.1628942972761557E-2</v>
      </c>
      <c r="G15" s="17">
        <v>72.543000000000006</v>
      </c>
    </row>
    <row r="16" spans="1:42">
      <c r="A16" s="6" t="s">
        <v>45</v>
      </c>
      <c r="B16" s="6"/>
      <c r="C16" s="14">
        <v>0.13652974092982403</v>
      </c>
      <c r="D16" s="14">
        <v>0.18</v>
      </c>
      <c r="E16" s="14">
        <v>2.3789246600716761E-2</v>
      </c>
      <c r="F16" s="14">
        <v>0.11274049432910727</v>
      </c>
      <c r="G16" s="17">
        <v>72.233999999999995</v>
      </c>
    </row>
    <row r="17" spans="1:7">
      <c r="A17" s="6" t="s">
        <v>46</v>
      </c>
      <c r="B17" s="6"/>
      <c r="C17" s="14">
        <v>0.15175232468058594</v>
      </c>
      <c r="D17" s="14">
        <v>0.18</v>
      </c>
      <c r="E17" s="14">
        <v>2.6399861702175752E-2</v>
      </c>
      <c r="F17" s="14">
        <v>0.12535246297841016</v>
      </c>
      <c r="G17" s="17">
        <v>76.132999999999996</v>
      </c>
    </row>
    <row r="18" spans="1:7">
      <c r="A18" s="6" t="s">
        <v>47</v>
      </c>
      <c r="B18" s="6"/>
      <c r="C18" s="14">
        <v>0.1627921236100198</v>
      </c>
      <c r="D18" s="14">
        <v>0.18</v>
      </c>
      <c r="E18" s="14">
        <v>2.383378457036928E-2</v>
      </c>
      <c r="F18" s="14">
        <v>0.13895833903965052</v>
      </c>
      <c r="G18" s="17">
        <v>75.965000000000003</v>
      </c>
    </row>
    <row r="19" spans="1:7">
      <c r="A19" s="6" t="s">
        <v>48</v>
      </c>
      <c r="C19" s="14">
        <v>0.15329719290985586</v>
      </c>
      <c r="D19" s="14">
        <v>0.18</v>
      </c>
      <c r="E19" s="14">
        <v>1.9775595001643335E-2</v>
      </c>
      <c r="F19" s="14">
        <v>0.13352159790821255</v>
      </c>
      <c r="G19" s="17">
        <v>70.356999999999999</v>
      </c>
    </row>
    <row r="20" spans="1:7">
      <c r="E20" s="96"/>
      <c r="F20" s="96"/>
    </row>
    <row r="21" spans="1:7">
      <c r="E21" s="105"/>
      <c r="F21" s="105"/>
    </row>
    <row r="22" spans="1:7">
      <c r="C22" s="141" t="s">
        <v>308</v>
      </c>
    </row>
  </sheetData>
  <mergeCells count="1">
    <mergeCell ref="C11:F11"/>
  </mergeCells>
  <hyperlinks>
    <hyperlink ref="A1" location="Índice!A1" display="Voltar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EG2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9.28515625" style="2" customWidth="1"/>
    <col min="6" max="6" width="25.28515625" style="2" customWidth="1"/>
    <col min="7" max="7" width="5.7109375" style="2" customWidth="1"/>
    <col min="8" max="16384" width="9.28515625" style="2"/>
  </cols>
  <sheetData>
    <row r="1" spans="1:137">
      <c r="A1" s="1" t="s">
        <v>34</v>
      </c>
      <c r="B1" s="1"/>
    </row>
    <row r="2" spans="1:137" ht="6" customHeight="1"/>
    <row r="3" spans="1:137" ht="19.5" customHeight="1"/>
    <row r="5" spans="1:137" s="62" customFormat="1" ht="23.25">
      <c r="C5" s="10"/>
      <c r="D5" s="10"/>
      <c r="E5" s="10"/>
      <c r="F5" s="7" t="str">
        <f>Título_ACBio</f>
        <v>Análise de Conjuntura - Ano 2021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</row>
    <row r="8" spans="1:137">
      <c r="C8" s="152" t="str">
        <f>Índice!Q14</f>
        <v>Gráfico 3 - Idade média do canavial (Brasil e regiões)</v>
      </c>
      <c r="D8" s="152"/>
      <c r="E8" s="152"/>
      <c r="F8" s="152"/>
    </row>
    <row r="10" spans="1:137">
      <c r="A10" s="4" t="s">
        <v>35</v>
      </c>
      <c r="B10" s="4"/>
      <c r="C10" s="5" t="s">
        <v>56</v>
      </c>
      <c r="D10" s="5" t="s">
        <v>57</v>
      </c>
      <c r="E10" s="5" t="s">
        <v>58</v>
      </c>
      <c r="F10" s="5"/>
    </row>
    <row r="11" spans="1:137" ht="30" customHeight="1">
      <c r="C11" s="153" t="s">
        <v>59</v>
      </c>
      <c r="D11" s="153"/>
      <c r="E11" s="153"/>
      <c r="F11" s="6"/>
    </row>
    <row r="12" spans="1:137">
      <c r="A12" s="6" t="s">
        <v>39</v>
      </c>
      <c r="B12" s="6"/>
      <c r="C12" s="9">
        <v>3.5158120889558919</v>
      </c>
      <c r="D12" s="9">
        <v>3.4577208223142337</v>
      </c>
      <c r="E12" s="9">
        <v>4.0720388558502973</v>
      </c>
    </row>
    <row r="13" spans="1:137">
      <c r="A13" s="6" t="s">
        <v>40</v>
      </c>
      <c r="B13" s="6"/>
      <c r="C13" s="9">
        <v>3.3732685757851097</v>
      </c>
      <c r="D13" s="9">
        <v>3.3109104474939293</v>
      </c>
      <c r="E13" s="9">
        <v>4.0457350589362395</v>
      </c>
    </row>
    <row r="14" spans="1:137">
      <c r="A14" s="6" t="s">
        <v>41</v>
      </c>
      <c r="B14" s="6"/>
      <c r="C14" s="9">
        <v>3.341471705143904</v>
      </c>
      <c r="D14" s="9">
        <v>3.2631767803201646</v>
      </c>
      <c r="E14" s="9">
        <v>4.0847674665602014</v>
      </c>
    </row>
    <row r="15" spans="1:137">
      <c r="A15" s="6" t="s">
        <v>42</v>
      </c>
      <c r="B15" s="6"/>
      <c r="C15" s="9">
        <v>3.2820454408313839</v>
      </c>
      <c r="D15" s="9">
        <v>3.2178130069301649</v>
      </c>
      <c r="E15" s="9">
        <v>4.0950209554481649</v>
      </c>
    </row>
    <row r="16" spans="1:137">
      <c r="A16" s="6" t="s">
        <v>43</v>
      </c>
      <c r="B16" s="6"/>
      <c r="C16" s="9">
        <v>3.9146339035494848</v>
      </c>
      <c r="D16" s="9">
        <v>3.8371930453777292</v>
      </c>
      <c r="E16" s="9">
        <v>4.5999195019482366</v>
      </c>
    </row>
    <row r="17" spans="1:5">
      <c r="A17" s="6" t="s">
        <v>44</v>
      </c>
      <c r="B17" s="6"/>
      <c r="C17" s="9">
        <v>3.8750313351639094</v>
      </c>
      <c r="D17" s="9">
        <v>3.7979133157943084</v>
      </c>
      <c r="E17" s="9">
        <v>4.5528514460655138</v>
      </c>
    </row>
    <row r="18" spans="1:5">
      <c r="A18" s="6" t="s">
        <v>45</v>
      </c>
      <c r="B18" s="6"/>
      <c r="C18" s="9">
        <v>3.9248422317026281</v>
      </c>
      <c r="D18" s="9">
        <v>3.8549217357703434</v>
      </c>
      <c r="E18" s="9">
        <v>4.5430928620010942</v>
      </c>
    </row>
    <row r="19" spans="1:5">
      <c r="A19" s="6" t="s">
        <v>46</v>
      </c>
      <c r="B19" s="6"/>
      <c r="C19" s="9">
        <v>3.7836990092418641</v>
      </c>
      <c r="D19" s="9">
        <v>3.6994612353368796</v>
      </c>
      <c r="E19" s="9">
        <v>4.4985723500129229</v>
      </c>
    </row>
    <row r="20" spans="1:5">
      <c r="A20" s="6" t="s">
        <v>47</v>
      </c>
      <c r="B20" s="6"/>
      <c r="C20" s="9">
        <v>3.7144551231237219</v>
      </c>
      <c r="D20" s="9">
        <v>3.6390877764465888</v>
      </c>
      <c r="E20" s="9">
        <v>4.3643383479639928</v>
      </c>
    </row>
    <row r="21" spans="1:5">
      <c r="A21" s="6" t="s">
        <v>48</v>
      </c>
      <c r="C21" s="9">
        <v>3.6421878738158586</v>
      </c>
      <c r="D21" s="9">
        <v>3.5827521899268047</v>
      </c>
      <c r="E21" s="9">
        <v>4.2132906215501533</v>
      </c>
    </row>
    <row r="23" spans="1:5">
      <c r="C23" s="141" t="s">
        <v>309</v>
      </c>
    </row>
  </sheetData>
  <mergeCells count="2">
    <mergeCell ref="C8:F8"/>
    <mergeCell ref="C11:E11"/>
  </mergeCells>
  <hyperlinks>
    <hyperlink ref="A1" location="Índice!A1" display="Voltar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12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EB28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35" sqref="F35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2">
      <c r="A1" s="1" t="s">
        <v>34</v>
      </c>
      <c r="B1" s="1"/>
    </row>
    <row r="2" spans="1:132" ht="6" customHeight="1"/>
    <row r="3" spans="1:132" ht="19.5" customHeight="1"/>
    <row r="5" spans="1:132" s="62" customFormat="1" ht="23.25">
      <c r="E5" s="10"/>
      <c r="F5" s="10"/>
      <c r="H5" s="7" t="str">
        <f>Título_ACBio</f>
        <v>Análise de Conjuntura - Ano 2021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</row>
    <row r="8" spans="1:132">
      <c r="C8" s="3" t="str">
        <f>Índice!Q18</f>
        <v>Gráfico 4 - Valor captado de financiamentos públicos para o cultivo da cana</v>
      </c>
      <c r="D8" s="3"/>
      <c r="E8" s="3"/>
    </row>
    <row r="10" spans="1:132" ht="15" customHeight="1">
      <c r="A10" s="4" t="s">
        <v>60</v>
      </c>
      <c r="C10" s="5" t="s">
        <v>61</v>
      </c>
      <c r="D10" s="5" t="s">
        <v>62</v>
      </c>
      <c r="E10" s="5" t="s">
        <v>63</v>
      </c>
    </row>
    <row r="11" spans="1:132">
      <c r="B11" s="4"/>
      <c r="C11" s="150" t="s">
        <v>64</v>
      </c>
      <c r="D11" s="150"/>
      <c r="E11" s="150"/>
    </row>
    <row r="12" spans="1:132">
      <c r="A12" s="6">
        <v>2009</v>
      </c>
      <c r="B12" s="6"/>
      <c r="C12" s="9"/>
      <c r="D12" s="9">
        <v>0.6868758088100001</v>
      </c>
      <c r="E12" s="9">
        <v>0.6868758088100001</v>
      </c>
    </row>
    <row r="13" spans="1:132">
      <c r="A13" s="6">
        <v>2010</v>
      </c>
      <c r="B13" s="6"/>
      <c r="C13" s="9"/>
      <c r="D13" s="9">
        <v>0.95354283341000001</v>
      </c>
      <c r="E13" s="9">
        <v>0.95354283341000001</v>
      </c>
    </row>
    <row r="14" spans="1:132">
      <c r="A14" s="6">
        <v>2011</v>
      </c>
      <c r="B14" s="6"/>
      <c r="C14" s="9"/>
      <c r="D14" s="9">
        <v>0.90981624836000008</v>
      </c>
      <c r="E14" s="9">
        <v>0.90981624836000008</v>
      </c>
    </row>
    <row r="15" spans="1:132">
      <c r="A15" s="6">
        <v>2012</v>
      </c>
      <c r="B15" s="6"/>
      <c r="C15" s="9">
        <v>0.45944480727000014</v>
      </c>
      <c r="D15" s="9">
        <v>0.70862374909000003</v>
      </c>
      <c r="E15" s="9">
        <v>1.1680685563600002</v>
      </c>
    </row>
    <row r="16" spans="1:132">
      <c r="A16" s="6">
        <v>2013</v>
      </c>
      <c r="B16" s="6"/>
      <c r="C16" s="9">
        <v>1.0952311058599999</v>
      </c>
      <c r="D16" s="9">
        <v>0.95589484267000036</v>
      </c>
      <c r="E16" s="9">
        <v>2.0511259485300002</v>
      </c>
    </row>
    <row r="17" spans="1:5">
      <c r="A17" s="6">
        <v>2014</v>
      </c>
      <c r="B17" s="6"/>
      <c r="C17" s="9">
        <v>1.7995412542600004</v>
      </c>
      <c r="D17" s="9">
        <v>7.1151316729999955E-2</v>
      </c>
      <c r="E17" s="9">
        <v>1.8706925709900004</v>
      </c>
    </row>
    <row r="18" spans="1:5">
      <c r="A18" s="6">
        <v>2015</v>
      </c>
      <c r="B18" s="6"/>
      <c r="C18" s="9">
        <v>0.6409868273999999</v>
      </c>
      <c r="D18" s="9">
        <v>0.25244842191000011</v>
      </c>
      <c r="E18" s="9">
        <v>0.89343524931000007</v>
      </c>
    </row>
    <row r="19" spans="1:5">
      <c r="A19" s="6">
        <v>2016</v>
      </c>
      <c r="B19" s="6"/>
      <c r="C19" s="9">
        <v>0.29614754007000005</v>
      </c>
      <c r="D19" s="9">
        <v>0.77875122536000008</v>
      </c>
      <c r="E19" s="9">
        <v>1.0748987654300002</v>
      </c>
    </row>
    <row r="20" spans="1:5">
      <c r="A20" s="6">
        <v>2017</v>
      </c>
      <c r="B20" s="6"/>
      <c r="C20" s="9">
        <v>0.23441884485</v>
      </c>
      <c r="D20" s="9">
        <v>0.90959672449999984</v>
      </c>
      <c r="E20" s="9">
        <v>1.1440155693499998</v>
      </c>
    </row>
    <row r="21" spans="1:5">
      <c r="A21" s="6">
        <v>2018</v>
      </c>
      <c r="B21" s="6"/>
      <c r="C21" s="9">
        <v>0.124531051</v>
      </c>
      <c r="D21" s="9">
        <v>0.80735262314999989</v>
      </c>
      <c r="E21" s="9">
        <v>0.93188367414999995</v>
      </c>
    </row>
    <row r="22" spans="1:5">
      <c r="A22" s="6">
        <v>2019</v>
      </c>
      <c r="C22" s="9">
        <v>0.21733349499999999</v>
      </c>
      <c r="D22" s="9">
        <v>0.50660579902000002</v>
      </c>
      <c r="E22" s="9">
        <v>0.72393929402000001</v>
      </c>
    </row>
    <row r="23" spans="1:5">
      <c r="A23" s="6">
        <v>2020</v>
      </c>
      <c r="C23" s="9">
        <v>9.7592089999999992E-2</v>
      </c>
      <c r="D23" s="9">
        <v>0.41196433000000005</v>
      </c>
      <c r="E23" s="9">
        <v>0.50955642000000001</v>
      </c>
    </row>
    <row r="24" spans="1:5">
      <c r="A24" s="6">
        <v>2021</v>
      </c>
      <c r="C24" s="9">
        <v>1.5850927000000001E-2</v>
      </c>
      <c r="D24" s="9">
        <v>0.38209681499999998</v>
      </c>
      <c r="E24" s="9">
        <v>0.39794774199999999</v>
      </c>
    </row>
    <row r="26" spans="1:5">
      <c r="C26" s="141" t="s">
        <v>310</v>
      </c>
    </row>
    <row r="28" spans="1:5">
      <c r="C28" s="11"/>
    </row>
  </sheetData>
  <mergeCells count="1">
    <mergeCell ref="C11:E11"/>
  </mergeCells>
  <hyperlinks>
    <hyperlink ref="A1" location="Índice!A1" display="Voltar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EC23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31" sqref="F31"/>
    </sheetView>
  </sheetViews>
  <sheetFormatPr defaultColWidth="9.28515625" defaultRowHeight="15"/>
  <cols>
    <col min="1" max="1" width="13" style="2" customWidth="1"/>
    <col min="2" max="2" width="8.7109375" style="2" customWidth="1"/>
    <col min="3" max="4" width="19.42578125" style="2" customWidth="1"/>
    <col min="5" max="5" width="17.7109375" style="2" customWidth="1"/>
    <col min="6" max="6" width="16.7109375" style="2" customWidth="1"/>
    <col min="7" max="16384" width="9.28515625" style="2"/>
  </cols>
  <sheetData>
    <row r="1" spans="1:133">
      <c r="A1" s="1" t="s">
        <v>34</v>
      </c>
      <c r="B1" s="1"/>
    </row>
    <row r="2" spans="1:133" ht="6" customHeight="1"/>
    <row r="3" spans="1:133" ht="19.5" customHeight="1"/>
    <row r="5" spans="1:133" s="62" customFormat="1" ht="23.25">
      <c r="E5" s="10"/>
      <c r="G5" s="7" t="str">
        <f>Título_ACBio</f>
        <v>Análise de Conjuntura - Ano 2021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</row>
    <row r="8" spans="1:133">
      <c r="C8" s="3" t="str">
        <f>Índice!Q22</f>
        <v>Gráfico 5 - Colheita e Plantio mecanizados x Rendimento da cana</v>
      </c>
      <c r="D8" s="3"/>
      <c r="E8" s="3"/>
    </row>
    <row r="10" spans="1:133" ht="45">
      <c r="A10" s="4" t="s">
        <v>35</v>
      </c>
      <c r="C10" s="5" t="s">
        <v>65</v>
      </c>
      <c r="D10" s="5" t="s">
        <v>66</v>
      </c>
      <c r="E10" s="5" t="s">
        <v>67</v>
      </c>
      <c r="F10" s="19" t="s">
        <v>68</v>
      </c>
    </row>
    <row r="11" spans="1:133">
      <c r="B11" s="4"/>
      <c r="C11" s="32" t="s">
        <v>54</v>
      </c>
      <c r="D11" s="32"/>
      <c r="E11" s="32"/>
      <c r="F11" s="16" t="s">
        <v>69</v>
      </c>
    </row>
    <row r="12" spans="1:133">
      <c r="A12" s="6" t="s">
        <v>39</v>
      </c>
      <c r="B12" s="6"/>
      <c r="C12" s="18">
        <v>0.69166519057159703</v>
      </c>
      <c r="D12" s="18">
        <v>0.77222159912171395</v>
      </c>
      <c r="E12" s="18">
        <v>0.59499999999999997</v>
      </c>
      <c r="F12" s="17">
        <v>136.29</v>
      </c>
    </row>
    <row r="13" spans="1:133">
      <c r="A13" s="6" t="s">
        <v>40</v>
      </c>
      <c r="B13" s="6"/>
      <c r="C13" s="18">
        <v>0.74039999999999995</v>
      </c>
      <c r="D13" s="18">
        <v>0.81989999999999996</v>
      </c>
      <c r="E13" s="18">
        <v>0.70699999999999996</v>
      </c>
      <c r="F13" s="17">
        <v>132.65</v>
      </c>
    </row>
    <row r="14" spans="1:133">
      <c r="A14" s="6" t="s">
        <v>41</v>
      </c>
      <c r="B14" s="6"/>
      <c r="C14" s="18">
        <v>0.767773296736735</v>
      </c>
      <c r="D14" s="18">
        <v>0.84313991213226502</v>
      </c>
      <c r="E14" s="18">
        <v>0.749</v>
      </c>
      <c r="F14" s="17">
        <v>136.5</v>
      </c>
    </row>
    <row r="15" spans="1:133">
      <c r="A15" s="6" t="s">
        <v>42</v>
      </c>
      <c r="B15" s="6"/>
      <c r="C15" s="18">
        <v>0.85112436318780704</v>
      </c>
      <c r="D15" s="18">
        <v>0.92969264812251495</v>
      </c>
      <c r="E15" s="18">
        <v>0.79400000000000004</v>
      </c>
      <c r="F15" s="17">
        <v>131.4</v>
      </c>
    </row>
    <row r="16" spans="1:133">
      <c r="A16" s="6" t="s">
        <v>43</v>
      </c>
      <c r="B16" s="6"/>
      <c r="C16" s="18">
        <v>0.89754200390646699</v>
      </c>
      <c r="D16" s="18">
        <v>0.94586946603198097</v>
      </c>
      <c r="E16" s="18">
        <v>0.79</v>
      </c>
      <c r="F16" s="17">
        <v>134.6</v>
      </c>
    </row>
    <row r="17" spans="1:6">
      <c r="A17" s="6" t="s">
        <v>44</v>
      </c>
      <c r="B17" s="6"/>
      <c r="C17" s="18">
        <v>0.90200000000000002</v>
      </c>
      <c r="D17" s="18">
        <v>0.95599999999999996</v>
      </c>
      <c r="E17" s="18">
        <v>0.78500000000000003</v>
      </c>
      <c r="F17" s="17">
        <v>136.80000000000001</v>
      </c>
    </row>
    <row r="18" spans="1:6">
      <c r="A18" s="6" t="s">
        <v>45</v>
      </c>
      <c r="B18" s="6"/>
      <c r="C18" s="18">
        <v>0.91600000000000004</v>
      </c>
      <c r="D18" s="18">
        <v>0.97</v>
      </c>
      <c r="E18" s="18">
        <v>0.73499999999999999</v>
      </c>
      <c r="F18" s="17">
        <v>138.4</v>
      </c>
    </row>
    <row r="19" spans="1:6">
      <c r="A19" s="6" t="s">
        <v>46</v>
      </c>
      <c r="B19" s="6"/>
      <c r="C19" s="18">
        <v>0.91787169467151497</v>
      </c>
      <c r="D19" s="18">
        <v>0.97653869424528905</v>
      </c>
      <c r="E19" s="18">
        <v>0.69499999999999995</v>
      </c>
      <c r="F19" s="17">
        <v>139.30000000000001</v>
      </c>
    </row>
    <row r="20" spans="1:6">
      <c r="A20" s="6" t="s">
        <v>47</v>
      </c>
      <c r="B20" s="6"/>
      <c r="C20" s="18">
        <v>0.89424382919013501</v>
      </c>
      <c r="D20" s="18">
        <v>0.97103220619758401</v>
      </c>
      <c r="E20" s="18">
        <v>0.629</v>
      </c>
      <c r="F20" s="17">
        <v>144.06486311566576</v>
      </c>
    </row>
    <row r="21" spans="1:6">
      <c r="A21" s="6" t="s">
        <v>48</v>
      </c>
      <c r="C21" s="18">
        <v>0.90500000000000003</v>
      </c>
      <c r="D21" s="18">
        <v>0.96899999999999997</v>
      </c>
      <c r="E21" s="18">
        <v>0.624</v>
      </c>
      <c r="F21" s="17">
        <v>141.61110086994057</v>
      </c>
    </row>
    <row r="23" spans="1:6">
      <c r="C23" s="141" t="s">
        <v>309</v>
      </c>
    </row>
  </sheetData>
  <hyperlinks>
    <hyperlink ref="A1" location="Índice!A1" display="Voltar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DZ24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27" sqref="I27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ht="6" customHeight="1"/>
    <row r="3" spans="1:130" ht="19.5" customHeight="1"/>
    <row r="5" spans="1:130" s="61" customFormat="1" ht="23.25">
      <c r="D5" s="7"/>
      <c r="E5" s="7"/>
      <c r="F5" s="10"/>
      <c r="G5" s="62"/>
      <c r="H5" s="7" t="str">
        <f>Título_ACBio</f>
        <v>Análise de Conjuntura - Ano 2021</v>
      </c>
      <c r="I5" s="1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21" t="str">
        <f>Índice!Q26</f>
        <v>Gráfico 6 - Histórico anual do processamento de cana</v>
      </c>
      <c r="D8" s="3"/>
      <c r="E8" s="3"/>
    </row>
    <row r="10" spans="1:130" ht="15" customHeight="1">
      <c r="A10" s="4" t="s">
        <v>60</v>
      </c>
      <c r="C10" s="4" t="s">
        <v>70</v>
      </c>
    </row>
    <row r="11" spans="1:130">
      <c r="A11" s="4"/>
      <c r="C11" s="4"/>
    </row>
    <row r="12" spans="1:130">
      <c r="B12" s="4"/>
      <c r="C12" s="20" t="s">
        <v>71</v>
      </c>
    </row>
    <row r="13" spans="1:130">
      <c r="A13" s="6">
        <v>2012</v>
      </c>
      <c r="C13" s="9">
        <v>596.29137800000001</v>
      </c>
    </row>
    <row r="14" spans="1:130">
      <c r="A14" s="6">
        <v>2013</v>
      </c>
      <c r="C14" s="9">
        <v>650.50514199999998</v>
      </c>
    </row>
    <row r="15" spans="1:130">
      <c r="A15" s="6">
        <v>2014</v>
      </c>
      <c r="C15" s="9">
        <v>633.39603799999998</v>
      </c>
    </row>
    <row r="16" spans="1:130">
      <c r="A16" s="6">
        <v>2015</v>
      </c>
      <c r="C16" s="9">
        <v>661.31905800000004</v>
      </c>
      <c r="D16" s="11"/>
    </row>
    <row r="17" spans="1:3">
      <c r="A17" s="6">
        <v>2016</v>
      </c>
      <c r="C17" s="9">
        <v>671.46767299999999</v>
      </c>
    </row>
    <row r="18" spans="1:3">
      <c r="A18" s="6">
        <v>2017</v>
      </c>
      <c r="C18" s="9">
        <v>635.71371599999998</v>
      </c>
    </row>
    <row r="19" spans="1:3">
      <c r="A19" s="6">
        <v>2018</v>
      </c>
      <c r="C19" s="9">
        <v>608.52213300000005</v>
      </c>
    </row>
    <row r="20" spans="1:3">
      <c r="A20" s="6">
        <v>2019</v>
      </c>
      <c r="C20" s="9">
        <v>654.08202000000006</v>
      </c>
    </row>
    <row r="21" spans="1:3">
      <c r="A21" s="6">
        <v>2020</v>
      </c>
      <c r="C21" s="9">
        <v>662.68558499999995</v>
      </c>
    </row>
    <row r="22" spans="1:3">
      <c r="A22" s="6">
        <v>2021</v>
      </c>
      <c r="C22" s="9">
        <v>581.44560000000001</v>
      </c>
    </row>
    <row r="24" spans="1:3">
      <c r="C24" s="141" t="s">
        <v>311</v>
      </c>
    </row>
  </sheetData>
  <hyperlinks>
    <hyperlink ref="A1" location="Índice!A1" display="Voltar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DZ29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31" sqref="G31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ht="6" customHeight="1"/>
    <row r="3" spans="1:130" ht="19.5" customHeight="1"/>
    <row r="5" spans="1:130" s="61" customFormat="1" ht="23.25">
      <c r="D5" s="7"/>
      <c r="E5" s="10"/>
      <c r="F5" s="10"/>
      <c r="G5" s="62"/>
      <c r="H5" s="7" t="str">
        <f>Título_ACBio</f>
        <v>Análise de Conjuntura - Ano 2021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21" t="str">
        <f>Índice!Q30</f>
        <v>Gráfico 7 - Produção brasileira de etanol de milho</v>
      </c>
      <c r="D8" s="3"/>
      <c r="E8" s="3"/>
    </row>
    <row r="10" spans="1:130" ht="15" customHeight="1">
      <c r="A10" s="4" t="s">
        <v>60</v>
      </c>
      <c r="C10" s="4" t="s">
        <v>75</v>
      </c>
      <c r="D10" s="4" t="s">
        <v>76</v>
      </c>
      <c r="E10" s="4" t="s">
        <v>77</v>
      </c>
    </row>
    <row r="11" spans="1:130" ht="15" customHeight="1">
      <c r="B11" s="4"/>
      <c r="C11" s="32" t="s">
        <v>78</v>
      </c>
      <c r="D11" s="32"/>
      <c r="E11" s="32"/>
    </row>
    <row r="12" spans="1:130">
      <c r="A12" s="6">
        <v>2013</v>
      </c>
      <c r="B12" s="6"/>
      <c r="C12" s="9">
        <v>3.3319999999999999</v>
      </c>
      <c r="D12" s="9">
        <v>7.1840000000000002</v>
      </c>
      <c r="E12" s="9">
        <v>10.516</v>
      </c>
      <c r="H12" s="11"/>
    </row>
    <row r="13" spans="1:130">
      <c r="A13" s="6">
        <v>2014</v>
      </c>
      <c r="B13" s="6"/>
      <c r="C13" s="9">
        <v>6.3120000000000003</v>
      </c>
      <c r="D13" s="9">
        <v>64.626999999999995</v>
      </c>
      <c r="E13" s="9">
        <v>70.938999999999993</v>
      </c>
    </row>
    <row r="14" spans="1:130">
      <c r="A14" s="6">
        <v>2015</v>
      </c>
      <c r="B14" s="6"/>
      <c r="C14" s="9">
        <v>13.147</v>
      </c>
      <c r="D14" s="9">
        <v>108.095</v>
      </c>
      <c r="E14" s="9">
        <v>121.242</v>
      </c>
    </row>
    <row r="15" spans="1:130">
      <c r="A15" s="6">
        <v>2016</v>
      </c>
      <c r="B15" s="6"/>
      <c r="C15" s="9">
        <v>34.552999999999997</v>
      </c>
      <c r="D15" s="9">
        <v>166.20500000000001</v>
      </c>
      <c r="E15" s="9">
        <v>200.75800000000001</v>
      </c>
    </row>
    <row r="16" spans="1:130">
      <c r="A16" s="6">
        <v>2017</v>
      </c>
      <c r="B16" s="6"/>
      <c r="C16" s="9">
        <v>77.83</v>
      </c>
      <c r="D16" s="9">
        <v>334.94</v>
      </c>
      <c r="E16" s="9">
        <v>412.77</v>
      </c>
    </row>
    <row r="17" spans="1:5">
      <c r="A17" s="6">
        <v>2018</v>
      </c>
      <c r="B17" s="6"/>
      <c r="C17" s="9">
        <v>182.29300000000001</v>
      </c>
      <c r="D17" s="9">
        <v>537.94299999999998</v>
      </c>
      <c r="E17" s="9">
        <v>720.23599999999999</v>
      </c>
    </row>
    <row r="18" spans="1:5">
      <c r="A18" s="6">
        <v>2019</v>
      </c>
      <c r="B18" s="6"/>
      <c r="C18" s="9">
        <v>398.49</v>
      </c>
      <c r="D18" s="9">
        <v>931.673</v>
      </c>
      <c r="E18" s="9">
        <v>1330.163</v>
      </c>
    </row>
    <row r="19" spans="1:5">
      <c r="A19" s="6">
        <v>2020</v>
      </c>
      <c r="B19" s="6"/>
      <c r="C19" s="9">
        <v>636.16</v>
      </c>
      <c r="D19" s="9">
        <v>1779.1780000000001</v>
      </c>
      <c r="E19" s="9">
        <v>2415.3380000000002</v>
      </c>
    </row>
    <row r="20" spans="1:5">
      <c r="A20" s="6">
        <v>2021</v>
      </c>
      <c r="B20" s="6"/>
      <c r="C20" s="9">
        <v>903.39400000000001</v>
      </c>
      <c r="D20" s="9">
        <v>2379.9609999999998</v>
      </c>
      <c r="E20" s="9">
        <v>3283.355</v>
      </c>
    </row>
    <row r="21" spans="1:5">
      <c r="A21" s="6"/>
      <c r="B21" s="6"/>
      <c r="C21" s="9"/>
      <c r="D21" s="9"/>
      <c r="E21" s="9"/>
    </row>
    <row r="22" spans="1:5">
      <c r="A22" s="6"/>
      <c r="B22" s="6"/>
      <c r="C22" s="142" t="s">
        <v>313</v>
      </c>
      <c r="D22" s="9"/>
      <c r="E22" s="9"/>
    </row>
    <row r="29" spans="1:5">
      <c r="C29" s="11"/>
    </row>
  </sheetData>
  <hyperlinks>
    <hyperlink ref="A1" location="Índice!A1" display="Voltar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DZ23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2" sqref="E32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ht="6" customHeight="1"/>
    <row r="3" spans="1:130" ht="19.5" customHeight="1"/>
    <row r="5" spans="1:130" s="61" customFormat="1" ht="23.25">
      <c r="D5" s="7"/>
      <c r="E5" s="10"/>
      <c r="F5" s="10"/>
      <c r="G5" s="62"/>
      <c r="H5" s="7" t="str">
        <f>Título_ACBio</f>
        <v>Análise de Conjuntura - Ano 2021</v>
      </c>
      <c r="I5" s="1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21" t="str">
        <f>Índice!Q34</f>
        <v>Gráfico 8 - Produção brasileira de etanol (da cana e do milho)</v>
      </c>
      <c r="D8" s="3"/>
    </row>
    <row r="10" spans="1:130" ht="15" customHeight="1">
      <c r="A10" s="4" t="s">
        <v>60</v>
      </c>
      <c r="C10" s="4" t="s">
        <v>72</v>
      </c>
      <c r="D10" s="4" t="s">
        <v>73</v>
      </c>
      <c r="E10" s="4" t="s">
        <v>63</v>
      </c>
    </row>
    <row r="11" spans="1:130">
      <c r="B11" s="4"/>
      <c r="C11" s="32" t="s">
        <v>74</v>
      </c>
      <c r="D11" s="32"/>
      <c r="E11" s="32"/>
    </row>
    <row r="12" spans="1:130">
      <c r="A12" s="6">
        <v>2012</v>
      </c>
      <c r="C12" s="9">
        <v>9.7114539999999998</v>
      </c>
      <c r="D12" s="9">
        <v>13.933225999999999</v>
      </c>
      <c r="E12" s="9">
        <v>23.644680000000001</v>
      </c>
    </row>
    <row r="13" spans="1:130">
      <c r="A13" s="6">
        <v>2013</v>
      </c>
      <c r="C13" s="9">
        <v>11.706009</v>
      </c>
      <c r="D13" s="9">
        <v>16.002507000000001</v>
      </c>
      <c r="E13" s="9">
        <v>27.708515999999999</v>
      </c>
    </row>
    <row r="14" spans="1:130">
      <c r="A14" s="6">
        <v>2014</v>
      </c>
      <c r="C14" s="9">
        <v>11.709944999999999</v>
      </c>
      <c r="D14" s="9">
        <v>16.839590999999999</v>
      </c>
      <c r="E14" s="9">
        <v>28.549536</v>
      </c>
    </row>
    <row r="15" spans="1:130">
      <c r="A15" s="6">
        <v>2015</v>
      </c>
      <c r="C15" s="9">
        <v>11.256240999999999</v>
      </c>
      <c r="D15" s="9">
        <v>19.041563</v>
      </c>
      <c r="E15" s="9">
        <v>30.297803999999999</v>
      </c>
    </row>
    <row r="16" spans="1:130">
      <c r="A16" s="6">
        <v>2016</v>
      </c>
      <c r="C16" s="9">
        <v>11.18305</v>
      </c>
      <c r="D16" s="9">
        <v>17.141397000000001</v>
      </c>
      <c r="E16" s="9">
        <v>28.324446999999999</v>
      </c>
    </row>
    <row r="17" spans="1:5">
      <c r="A17" s="6">
        <v>2017</v>
      </c>
      <c r="C17" s="9">
        <v>11.091932999999999</v>
      </c>
      <c r="D17" s="9">
        <v>16.596641000000002</v>
      </c>
      <c r="E17" s="9">
        <v>27.688573999999999</v>
      </c>
    </row>
    <row r="18" spans="1:5">
      <c r="A18" s="6">
        <v>2018</v>
      </c>
      <c r="C18" s="9">
        <v>9.2325169999999996</v>
      </c>
      <c r="D18" s="9">
        <v>23.094828</v>
      </c>
      <c r="E18" s="9">
        <v>32.327345000000001</v>
      </c>
    </row>
    <row r="19" spans="1:5">
      <c r="A19" s="6">
        <v>2019</v>
      </c>
      <c r="C19" s="9">
        <v>10.724923</v>
      </c>
      <c r="D19" s="9">
        <v>25.309165</v>
      </c>
      <c r="E19" s="9">
        <v>36.034087999999997</v>
      </c>
    </row>
    <row r="20" spans="1:5">
      <c r="A20" s="6">
        <v>2020</v>
      </c>
      <c r="C20" s="9">
        <v>9.9976079999999996</v>
      </c>
      <c r="D20" s="9">
        <v>22.618881999999999</v>
      </c>
      <c r="E20" s="9">
        <v>32.616489999999999</v>
      </c>
    </row>
    <row r="21" spans="1:5">
      <c r="A21" s="6">
        <v>2021</v>
      </c>
      <c r="C21" s="9">
        <v>11.113408</v>
      </c>
      <c r="D21" s="9">
        <v>18.763072000000001</v>
      </c>
      <c r="E21" s="9">
        <v>29.876480000000001</v>
      </c>
    </row>
    <row r="23" spans="1:5">
      <c r="C23" s="141" t="s">
        <v>312</v>
      </c>
    </row>
  </sheetData>
  <hyperlinks>
    <hyperlink ref="A1" location="Índice!A1" display="Voltar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DZ133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8" sqref="I18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ht="6" customHeight="1"/>
    <row r="3" spans="1:130" ht="19.5" customHeight="1"/>
    <row r="5" spans="1:130" s="61" customFormat="1" ht="23.25">
      <c r="D5" s="7"/>
      <c r="E5" s="10"/>
      <c r="F5" s="10"/>
      <c r="G5" s="62"/>
      <c r="H5" s="7" t="str">
        <f>Título_ACBio</f>
        <v>Análise de Conjuntura - Ano 2021</v>
      </c>
      <c r="I5" s="1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21" t="str">
        <f>Índice!Q38</f>
        <v>Gráfico 9 - Evolução mensal do estoque físico de etanol</v>
      </c>
      <c r="D8" s="3"/>
      <c r="E8" s="3"/>
    </row>
    <row r="10" spans="1:130" ht="15" customHeight="1">
      <c r="A10" s="4" t="s">
        <v>79</v>
      </c>
      <c r="C10" s="4" t="s">
        <v>72</v>
      </c>
      <c r="D10" s="4" t="s">
        <v>73</v>
      </c>
      <c r="E10" s="4" t="s">
        <v>80</v>
      </c>
    </row>
    <row r="11" spans="1:130">
      <c r="B11" s="4"/>
      <c r="C11" s="32" t="s">
        <v>74</v>
      </c>
      <c r="D11" s="32"/>
      <c r="E11" s="32"/>
    </row>
    <row r="12" spans="1:130">
      <c r="A12" s="24">
        <v>40909</v>
      </c>
      <c r="C12" s="9">
        <v>2.5813739999999998</v>
      </c>
      <c r="D12" s="9">
        <v>2.6023740000000002</v>
      </c>
      <c r="E12" s="9">
        <v>5.1837479999999996</v>
      </c>
    </row>
    <row r="13" spans="1:130">
      <c r="A13" s="24">
        <v>40940</v>
      </c>
      <c r="C13" s="9">
        <v>2.1396350000000002</v>
      </c>
      <c r="D13" s="9">
        <v>1.949506</v>
      </c>
      <c r="E13" s="9">
        <v>4.0891409999999997</v>
      </c>
    </row>
    <row r="14" spans="1:130">
      <c r="A14" s="24">
        <v>40969</v>
      </c>
      <c r="C14" s="9">
        <v>1.232021</v>
      </c>
      <c r="D14" s="9">
        <v>1.0519609999999999</v>
      </c>
      <c r="E14" s="9">
        <v>2.283982</v>
      </c>
    </row>
    <row r="15" spans="1:130">
      <c r="A15" s="24">
        <v>41000</v>
      </c>
      <c r="C15" s="9">
        <v>1.6355420000000001</v>
      </c>
      <c r="D15" s="9">
        <v>1.595882</v>
      </c>
      <c r="E15" s="9">
        <v>3.2314240000000001</v>
      </c>
    </row>
    <row r="16" spans="1:130">
      <c r="A16" s="24">
        <v>41030</v>
      </c>
      <c r="C16" s="9">
        <v>1.5471090000000001</v>
      </c>
      <c r="D16" s="9">
        <v>2.0056910000000001</v>
      </c>
      <c r="E16" s="9">
        <v>3.5528</v>
      </c>
    </row>
    <row r="17" spans="1:5">
      <c r="A17" s="24">
        <v>41061</v>
      </c>
      <c r="C17" s="9">
        <v>1.6547590000000001</v>
      </c>
      <c r="D17" s="9">
        <v>2.3903729999999999</v>
      </c>
      <c r="E17" s="9">
        <v>4.0451319999999997</v>
      </c>
    </row>
    <row r="18" spans="1:5">
      <c r="A18" s="24">
        <v>41091</v>
      </c>
      <c r="C18" s="9">
        <v>2.2269510000000001</v>
      </c>
      <c r="D18" s="9">
        <v>3.2490899999999998</v>
      </c>
      <c r="E18" s="9">
        <v>5.4760410000000004</v>
      </c>
    </row>
    <row r="19" spans="1:5">
      <c r="A19" s="24">
        <v>41122</v>
      </c>
      <c r="C19" s="9">
        <v>2.9773719999999999</v>
      </c>
      <c r="D19" s="9">
        <v>4.1123250000000002</v>
      </c>
      <c r="E19" s="9">
        <v>7.0896970000000001</v>
      </c>
    </row>
    <row r="20" spans="1:5">
      <c r="A20" s="24">
        <v>41153</v>
      </c>
      <c r="C20" s="9">
        <v>2.5655950000000001</v>
      </c>
      <c r="D20" s="9">
        <v>3.9204599999999998</v>
      </c>
      <c r="E20" s="9">
        <v>6.4860550000000003</v>
      </c>
    </row>
    <row r="21" spans="1:5">
      <c r="A21" s="24">
        <v>41183</v>
      </c>
      <c r="C21" s="9">
        <v>3.1948539999999999</v>
      </c>
      <c r="D21" s="9">
        <v>4.3507579999999999</v>
      </c>
      <c r="E21" s="9">
        <v>7.5456120000000002</v>
      </c>
    </row>
    <row r="22" spans="1:5">
      <c r="A22" s="24">
        <v>41214</v>
      </c>
      <c r="C22" s="9">
        <v>3.4054479999999998</v>
      </c>
      <c r="D22" s="9">
        <v>4.3029989999999998</v>
      </c>
      <c r="E22" s="9">
        <v>7.7084469999999996</v>
      </c>
    </row>
    <row r="23" spans="1:5">
      <c r="A23" s="24">
        <v>41244</v>
      </c>
      <c r="C23" s="9">
        <v>3.1124269999999998</v>
      </c>
      <c r="D23" s="9">
        <v>3.7036199999999999</v>
      </c>
      <c r="E23" s="9">
        <v>6.8160470000000002</v>
      </c>
    </row>
    <row r="24" spans="1:5">
      <c r="A24" s="24">
        <v>41275</v>
      </c>
      <c r="C24" s="9">
        <v>2.4132560000000001</v>
      </c>
      <c r="D24" s="9">
        <v>2.4993430000000001</v>
      </c>
      <c r="E24" s="9">
        <v>4.9125990000000002</v>
      </c>
    </row>
    <row r="25" spans="1:5">
      <c r="A25" s="24">
        <v>41306</v>
      </c>
      <c r="C25" s="9">
        <v>1.722831</v>
      </c>
      <c r="D25" s="9">
        <v>1.578465</v>
      </c>
      <c r="E25" s="9">
        <v>3.3012959999999998</v>
      </c>
    </row>
    <row r="26" spans="1:5">
      <c r="A26" s="24">
        <v>41334</v>
      </c>
      <c r="C26" s="9">
        <v>0.85170100000000004</v>
      </c>
      <c r="D26" s="9">
        <v>0.62069600000000003</v>
      </c>
      <c r="E26" s="9">
        <v>1.472397</v>
      </c>
    </row>
    <row r="27" spans="1:5">
      <c r="A27" s="24">
        <v>41365</v>
      </c>
      <c r="C27" s="9">
        <v>1.2156149999999999</v>
      </c>
      <c r="D27" s="9">
        <v>1.231311</v>
      </c>
      <c r="E27" s="9">
        <v>2.4469259999999999</v>
      </c>
    </row>
    <row r="28" spans="1:5">
      <c r="A28" s="24">
        <v>41395</v>
      </c>
      <c r="C28" s="9">
        <v>1.512435</v>
      </c>
      <c r="D28" s="9">
        <v>1.96959</v>
      </c>
      <c r="E28" s="9">
        <v>3.4820250000000001</v>
      </c>
    </row>
    <row r="29" spans="1:5">
      <c r="A29" s="24">
        <v>41426</v>
      </c>
      <c r="C29" s="9">
        <v>1.6334310000000001</v>
      </c>
      <c r="D29" s="9">
        <v>2.3827159999999998</v>
      </c>
      <c r="E29" s="9">
        <v>4.0161470000000001</v>
      </c>
    </row>
    <row r="30" spans="1:5">
      <c r="A30" s="24">
        <v>41456</v>
      </c>
      <c r="C30" s="9">
        <v>2.0931039999999999</v>
      </c>
      <c r="D30" s="9">
        <v>3.0686439999999999</v>
      </c>
      <c r="E30" s="9">
        <v>5.1617480000000002</v>
      </c>
    </row>
    <row r="31" spans="1:5">
      <c r="A31" s="24">
        <v>41487</v>
      </c>
      <c r="C31" s="9">
        <v>2.7726839999999999</v>
      </c>
      <c r="D31" s="9">
        <v>3.8267959999999999</v>
      </c>
      <c r="E31" s="9">
        <v>6.5994799999999998</v>
      </c>
    </row>
    <row r="32" spans="1:5">
      <c r="A32" s="24">
        <v>41518</v>
      </c>
      <c r="C32" s="9">
        <v>2.7715939999999999</v>
      </c>
      <c r="D32" s="9">
        <v>3.9660380000000002</v>
      </c>
      <c r="E32" s="9">
        <v>6.7376319999999996</v>
      </c>
    </row>
    <row r="33" spans="1:5">
      <c r="A33" s="24">
        <v>41548</v>
      </c>
      <c r="C33" s="9">
        <v>3.384242</v>
      </c>
      <c r="D33" s="9">
        <v>4.1840330000000003</v>
      </c>
      <c r="E33" s="9">
        <v>7.5682749999999999</v>
      </c>
    </row>
    <row r="34" spans="1:5">
      <c r="A34" s="24">
        <v>41579</v>
      </c>
      <c r="C34" s="9">
        <v>3.7474970000000001</v>
      </c>
      <c r="D34" s="9">
        <v>4.3813959999999996</v>
      </c>
      <c r="E34" s="9">
        <v>8.1288929999999997</v>
      </c>
    </row>
    <row r="35" spans="1:5">
      <c r="A35" s="24">
        <v>41609</v>
      </c>
      <c r="C35" s="9">
        <v>3.4151020000000001</v>
      </c>
      <c r="D35" s="9">
        <v>3.884944</v>
      </c>
      <c r="E35" s="9">
        <v>7.300046</v>
      </c>
    </row>
    <row r="36" spans="1:5">
      <c r="A36" s="24">
        <v>41640</v>
      </c>
      <c r="C36" s="9">
        <v>2.577026</v>
      </c>
      <c r="D36" s="9">
        <v>2.6502430000000001</v>
      </c>
      <c r="E36" s="9">
        <v>5.2272689999999997</v>
      </c>
    </row>
    <row r="37" spans="1:5">
      <c r="A37" s="24">
        <v>41671</v>
      </c>
      <c r="C37" s="9">
        <v>1.8093079999999999</v>
      </c>
      <c r="D37" s="9">
        <v>1.480342</v>
      </c>
      <c r="E37" s="9">
        <v>3.28965</v>
      </c>
    </row>
    <row r="38" spans="1:5">
      <c r="A38" s="24">
        <v>41699</v>
      </c>
      <c r="C38" s="9">
        <v>0.92398400000000003</v>
      </c>
      <c r="D38" s="9">
        <v>0.643988</v>
      </c>
      <c r="E38" s="9">
        <v>1.5679719999999999</v>
      </c>
    </row>
    <row r="39" spans="1:5">
      <c r="A39" s="24">
        <v>41730</v>
      </c>
      <c r="C39" s="9">
        <v>1.287639</v>
      </c>
      <c r="D39" s="9">
        <v>1.0562720000000001</v>
      </c>
      <c r="E39" s="9">
        <v>2.3439109999999999</v>
      </c>
    </row>
    <row r="40" spans="1:5">
      <c r="A40" s="24">
        <v>41760</v>
      </c>
      <c r="C40" s="9">
        <v>1.6818869999999999</v>
      </c>
      <c r="D40" s="9">
        <v>1.675711</v>
      </c>
      <c r="E40" s="9">
        <v>3.3575979999999999</v>
      </c>
    </row>
    <row r="41" spans="1:5">
      <c r="A41" s="24">
        <v>41791</v>
      </c>
      <c r="C41" s="9">
        <v>2.4051369999999999</v>
      </c>
      <c r="D41" s="9">
        <v>2.5816110000000001</v>
      </c>
      <c r="E41" s="9">
        <v>4.9867480000000004</v>
      </c>
    </row>
    <row r="42" spans="1:5">
      <c r="A42" s="24">
        <v>41821</v>
      </c>
      <c r="C42" s="9">
        <v>3.0602649999999998</v>
      </c>
      <c r="D42" s="9">
        <v>3.3889140000000002</v>
      </c>
      <c r="E42" s="9">
        <v>6.449179</v>
      </c>
    </row>
    <row r="43" spans="1:5">
      <c r="A43" s="24">
        <v>41852</v>
      </c>
      <c r="C43" s="9">
        <v>4.0922669999999997</v>
      </c>
      <c r="D43" s="9">
        <v>4.6778899999999997</v>
      </c>
      <c r="E43" s="9">
        <v>8.7701569999999993</v>
      </c>
    </row>
    <row r="44" spans="1:5">
      <c r="A44" s="24">
        <v>41883</v>
      </c>
      <c r="C44" s="9">
        <v>3.9180060000000001</v>
      </c>
      <c r="D44" s="9">
        <v>5.1520260000000002</v>
      </c>
      <c r="E44" s="9">
        <v>9.0700319999999994</v>
      </c>
    </row>
    <row r="45" spans="1:5">
      <c r="A45" s="24">
        <v>41913</v>
      </c>
      <c r="C45" s="9">
        <v>4.5718079999999999</v>
      </c>
      <c r="D45" s="9">
        <v>6.0882379999999996</v>
      </c>
      <c r="E45" s="9">
        <v>10.660045999999999</v>
      </c>
    </row>
    <row r="46" spans="1:5">
      <c r="A46" s="24">
        <v>41944</v>
      </c>
      <c r="C46" s="9">
        <v>4.5773020000000004</v>
      </c>
      <c r="D46" s="9">
        <v>6.2677909999999999</v>
      </c>
      <c r="E46" s="9">
        <v>10.845093</v>
      </c>
    </row>
    <row r="47" spans="1:5">
      <c r="A47" s="24">
        <v>41974</v>
      </c>
      <c r="C47" s="9">
        <v>3.949919</v>
      </c>
      <c r="D47" s="9">
        <v>5.3823020000000001</v>
      </c>
      <c r="E47" s="9">
        <v>9.3322210000000005</v>
      </c>
    </row>
    <row r="48" spans="1:5">
      <c r="A48" s="24">
        <v>42005</v>
      </c>
      <c r="C48" s="9">
        <v>3.1142759999999998</v>
      </c>
      <c r="D48" s="9">
        <v>3.658166</v>
      </c>
      <c r="E48" s="9">
        <v>6.7724419999999999</v>
      </c>
    </row>
    <row r="49" spans="1:5">
      <c r="A49" s="24">
        <v>42036</v>
      </c>
      <c r="C49" s="9">
        <v>2.3871069999999999</v>
      </c>
      <c r="D49" s="9">
        <v>2.5574849999999998</v>
      </c>
      <c r="E49" s="9">
        <v>4.9445920000000001</v>
      </c>
    </row>
    <row r="50" spans="1:5">
      <c r="A50" s="24">
        <v>42064</v>
      </c>
      <c r="C50" s="9">
        <v>1.4745760000000001</v>
      </c>
      <c r="D50" s="9">
        <v>1.384012</v>
      </c>
      <c r="E50" s="9">
        <v>2.8585880000000001</v>
      </c>
    </row>
    <row r="51" spans="1:5">
      <c r="A51" s="24">
        <v>42095</v>
      </c>
      <c r="C51" s="9">
        <v>0.956395</v>
      </c>
      <c r="D51" s="9">
        <v>1.1142559999999999</v>
      </c>
      <c r="E51" s="9">
        <v>2.0706509999999998</v>
      </c>
    </row>
    <row r="52" spans="1:5">
      <c r="A52" s="24">
        <v>42125</v>
      </c>
      <c r="C52" s="9">
        <v>1.128212</v>
      </c>
      <c r="D52" s="9">
        <v>1.6131409999999999</v>
      </c>
      <c r="E52" s="9">
        <v>2.7413530000000002</v>
      </c>
    </row>
    <row r="53" spans="1:5">
      <c r="A53" s="24">
        <v>42156</v>
      </c>
      <c r="C53" s="9">
        <v>1.6314280000000001</v>
      </c>
      <c r="D53" s="9">
        <v>2.4122279999999998</v>
      </c>
      <c r="E53" s="9">
        <v>4.0436560000000004</v>
      </c>
    </row>
    <row r="54" spans="1:5">
      <c r="A54" s="24">
        <v>42186</v>
      </c>
      <c r="C54" s="9">
        <v>2.0227659999999998</v>
      </c>
      <c r="D54" s="9">
        <v>2.8702990000000002</v>
      </c>
      <c r="E54" s="9">
        <v>4.893065</v>
      </c>
    </row>
    <row r="55" spans="1:5">
      <c r="A55" s="24">
        <v>42217</v>
      </c>
      <c r="C55" s="9">
        <v>2.7934619999999999</v>
      </c>
      <c r="D55" s="9">
        <v>3.8235749999999999</v>
      </c>
      <c r="E55" s="9">
        <v>6.6170369999999998</v>
      </c>
    </row>
    <row r="56" spans="1:5">
      <c r="A56" s="24">
        <v>42248</v>
      </c>
      <c r="C56" s="9">
        <v>3.2971979999999999</v>
      </c>
      <c r="D56" s="9">
        <v>4.0744999999999996</v>
      </c>
      <c r="E56" s="9">
        <v>7.3716980000000003</v>
      </c>
    </row>
    <row r="57" spans="1:5">
      <c r="A57" s="24">
        <v>42278</v>
      </c>
      <c r="C57" s="9">
        <v>3.9888620000000001</v>
      </c>
      <c r="D57" s="9">
        <v>4.4832179999999999</v>
      </c>
      <c r="E57" s="9">
        <v>8.4720800000000001</v>
      </c>
    </row>
    <row r="58" spans="1:5">
      <c r="A58" s="24">
        <v>42309</v>
      </c>
      <c r="C58" s="9">
        <v>4.0510270000000004</v>
      </c>
      <c r="D58" s="9">
        <v>4.0289729999999997</v>
      </c>
      <c r="E58" s="9">
        <v>8.08</v>
      </c>
    </row>
    <row r="59" spans="1:5">
      <c r="A59" s="24">
        <v>42339</v>
      </c>
      <c r="C59" s="9">
        <v>3.6625139999999998</v>
      </c>
      <c r="D59" s="9">
        <v>3.2902490000000002</v>
      </c>
      <c r="E59" s="9">
        <v>6.952763</v>
      </c>
    </row>
    <row r="60" spans="1:5">
      <c r="A60" s="24">
        <v>42370</v>
      </c>
      <c r="C60" s="9">
        <v>2.8378730000000001</v>
      </c>
      <c r="D60" s="9">
        <v>2.0759599999999998</v>
      </c>
      <c r="E60" s="9">
        <v>4.9138330000000003</v>
      </c>
    </row>
    <row r="61" spans="1:5">
      <c r="A61" s="24">
        <v>42401</v>
      </c>
      <c r="C61" s="9">
        <v>1.9760200000000001</v>
      </c>
      <c r="D61" s="9">
        <v>1.1482049999999999</v>
      </c>
      <c r="E61" s="9">
        <v>3.124225</v>
      </c>
    </row>
    <row r="62" spans="1:5">
      <c r="A62" s="24">
        <v>42430</v>
      </c>
      <c r="C62" s="9">
        <v>0.89802000000000004</v>
      </c>
      <c r="D62" s="9">
        <v>0.61170000000000002</v>
      </c>
      <c r="E62" s="9">
        <v>1.50972</v>
      </c>
    </row>
    <row r="63" spans="1:5">
      <c r="A63" s="24">
        <v>42461</v>
      </c>
      <c r="C63" s="9">
        <v>0.97958100000000004</v>
      </c>
      <c r="D63" s="9">
        <v>1.300217</v>
      </c>
      <c r="E63" s="9">
        <v>2.279798</v>
      </c>
    </row>
    <row r="64" spans="1:5">
      <c r="A64" s="24">
        <v>42491</v>
      </c>
      <c r="C64" s="9">
        <v>1.251835</v>
      </c>
      <c r="D64" s="9">
        <v>1.7132369999999999</v>
      </c>
      <c r="E64" s="9">
        <v>2.9650720000000002</v>
      </c>
    </row>
    <row r="65" spans="1:5">
      <c r="A65" s="24">
        <v>42522</v>
      </c>
      <c r="C65" s="9">
        <v>1.6437219999999999</v>
      </c>
      <c r="D65" s="9">
        <v>1.92181</v>
      </c>
      <c r="E65" s="9">
        <v>3.5655320000000001</v>
      </c>
    </row>
    <row r="66" spans="1:5">
      <c r="A66" s="24">
        <v>42552</v>
      </c>
      <c r="C66" s="9">
        <v>2.4770300000000001</v>
      </c>
      <c r="D66" s="9">
        <v>2.732634</v>
      </c>
      <c r="E66" s="9">
        <v>5.2096640000000001</v>
      </c>
    </row>
    <row r="67" spans="1:5">
      <c r="A67" s="24">
        <v>42583</v>
      </c>
      <c r="C67" s="9">
        <v>3.0732680000000001</v>
      </c>
      <c r="D67" s="9">
        <v>3.2970869999999999</v>
      </c>
      <c r="E67" s="9">
        <v>6.370355</v>
      </c>
    </row>
    <row r="68" spans="1:5">
      <c r="A68" s="24">
        <v>42614</v>
      </c>
      <c r="C68" s="9">
        <v>3.7430560000000002</v>
      </c>
      <c r="D68" s="9">
        <v>3.757517</v>
      </c>
      <c r="E68" s="9">
        <v>7.5005730000000002</v>
      </c>
    </row>
    <row r="69" spans="1:5">
      <c r="A69" s="24">
        <v>42644</v>
      </c>
      <c r="C69" s="9">
        <v>4.2269059999999996</v>
      </c>
      <c r="D69" s="9">
        <v>3.9912709999999998</v>
      </c>
      <c r="E69" s="9">
        <v>8.2181770000000007</v>
      </c>
    </row>
    <row r="70" spans="1:5">
      <c r="A70" s="24">
        <v>42675</v>
      </c>
      <c r="C70" s="9">
        <v>4.2928090000000001</v>
      </c>
      <c r="D70" s="9">
        <v>3.9149759999999998</v>
      </c>
      <c r="E70" s="9">
        <v>8.2077849999999994</v>
      </c>
    </row>
    <row r="71" spans="1:5">
      <c r="A71" s="24">
        <v>42705</v>
      </c>
      <c r="C71" s="9">
        <v>3.5949270000000002</v>
      </c>
      <c r="D71" s="9">
        <v>3.173314</v>
      </c>
      <c r="E71" s="9">
        <v>6.7682409999999997</v>
      </c>
    </row>
    <row r="72" spans="1:5">
      <c r="A72" s="24">
        <v>42736</v>
      </c>
      <c r="C72" s="9">
        <v>2.7370019999999999</v>
      </c>
      <c r="D72" s="9">
        <v>2.3159000000000001</v>
      </c>
      <c r="E72" s="9">
        <v>5.0529019999999996</v>
      </c>
    </row>
    <row r="73" spans="1:5">
      <c r="A73" s="24">
        <v>42767</v>
      </c>
      <c r="C73" s="9">
        <v>1.9520519999999999</v>
      </c>
      <c r="D73" s="9">
        <v>1.6993750000000001</v>
      </c>
      <c r="E73" s="9">
        <v>3.651427</v>
      </c>
    </row>
    <row r="74" spans="1:5">
      <c r="A74" s="24">
        <v>42795</v>
      </c>
      <c r="C74" s="9">
        <v>0.96726500000000004</v>
      </c>
      <c r="D74" s="9">
        <v>0.83224799999999999</v>
      </c>
      <c r="E74" s="9">
        <v>1.7995129999999999</v>
      </c>
    </row>
    <row r="75" spans="1:5">
      <c r="A75" s="24">
        <v>42826</v>
      </c>
      <c r="C75" s="9">
        <v>0.69805799999999996</v>
      </c>
      <c r="D75" s="9">
        <v>0.965696</v>
      </c>
      <c r="E75" s="9">
        <v>1.663754</v>
      </c>
    </row>
    <row r="76" spans="1:5">
      <c r="A76" s="24">
        <v>42856</v>
      </c>
      <c r="C76" s="9">
        <v>1.0283770000000001</v>
      </c>
      <c r="D76" s="9">
        <v>1.2483120000000001</v>
      </c>
      <c r="E76" s="9">
        <v>2.2766890000000002</v>
      </c>
    </row>
    <row r="77" spans="1:5">
      <c r="A77" s="24">
        <v>42887</v>
      </c>
      <c r="C77" s="9">
        <v>1.6037809999999999</v>
      </c>
      <c r="D77" s="9">
        <v>1.8377300000000001</v>
      </c>
      <c r="E77" s="9">
        <v>3.4415110000000002</v>
      </c>
    </row>
    <row r="78" spans="1:5">
      <c r="A78" s="24">
        <v>42917</v>
      </c>
      <c r="C78" s="9">
        <v>2.4426290000000002</v>
      </c>
      <c r="D78" s="9">
        <v>2.8435049999999999</v>
      </c>
      <c r="E78" s="9">
        <v>5.2861339999999997</v>
      </c>
    </row>
    <row r="79" spans="1:5">
      <c r="A79" s="24">
        <v>42948</v>
      </c>
      <c r="C79" s="9">
        <v>3.172288</v>
      </c>
      <c r="D79" s="9">
        <v>3.4767809999999999</v>
      </c>
      <c r="E79" s="9">
        <v>6.6490689999999999</v>
      </c>
    </row>
    <row r="80" spans="1:5">
      <c r="A80" s="24">
        <v>42979</v>
      </c>
      <c r="C80" s="9">
        <v>4.0844860000000001</v>
      </c>
      <c r="D80" s="9">
        <v>4.429754</v>
      </c>
      <c r="E80" s="9">
        <v>8.5142399999999991</v>
      </c>
    </row>
    <row r="81" spans="1:5">
      <c r="A81" s="24">
        <v>43009</v>
      </c>
      <c r="C81" s="9">
        <v>4.5578310000000002</v>
      </c>
      <c r="D81" s="9">
        <v>4.7412710000000002</v>
      </c>
      <c r="E81" s="9">
        <v>9.2991019999999995</v>
      </c>
    </row>
    <row r="82" spans="1:5">
      <c r="A82" s="24">
        <v>43040</v>
      </c>
      <c r="C82" s="9">
        <v>4.5200339999999999</v>
      </c>
      <c r="D82" s="9">
        <v>4.3716650000000001</v>
      </c>
      <c r="E82" s="9">
        <v>8.8916989999999991</v>
      </c>
    </row>
    <row r="83" spans="1:5">
      <c r="A83" s="24">
        <v>43070</v>
      </c>
      <c r="C83" s="9">
        <v>3.802486</v>
      </c>
      <c r="D83" s="9">
        <v>3.4499590000000002</v>
      </c>
      <c r="E83" s="9">
        <v>7.2524449999999998</v>
      </c>
    </row>
    <row r="84" spans="1:5">
      <c r="A84" s="24">
        <v>43101</v>
      </c>
      <c r="C84" s="9">
        <v>2.9103819999999998</v>
      </c>
      <c r="D84" s="9">
        <v>2.1816309999999999</v>
      </c>
      <c r="E84" s="9">
        <v>5.0920129999999997</v>
      </c>
    </row>
    <row r="85" spans="1:5">
      <c r="A85" s="24">
        <v>43132</v>
      </c>
      <c r="C85" s="9">
        <v>2.0192049999999999</v>
      </c>
      <c r="D85" s="9">
        <v>1.288713</v>
      </c>
      <c r="E85" s="9">
        <v>3.3079179999999999</v>
      </c>
    </row>
    <row r="86" spans="1:5">
      <c r="A86" s="24">
        <v>43160</v>
      </c>
      <c r="C86" s="9">
        <v>1.0287949999999999</v>
      </c>
      <c r="D86" s="9">
        <v>0.47968300000000003</v>
      </c>
      <c r="E86" s="9">
        <v>1.508478</v>
      </c>
    </row>
    <row r="87" spans="1:5">
      <c r="A87" s="24">
        <v>43191</v>
      </c>
      <c r="C87" s="9">
        <v>0.95072800000000002</v>
      </c>
      <c r="D87" s="9">
        <v>1.3081069999999999</v>
      </c>
      <c r="E87" s="9">
        <v>2.2588349999999999</v>
      </c>
    </row>
    <row r="88" spans="1:5">
      <c r="A88" s="24">
        <v>43221</v>
      </c>
      <c r="C88" s="9">
        <v>1.492462</v>
      </c>
      <c r="D88" s="9">
        <v>2.4686919999999999</v>
      </c>
      <c r="E88" s="9">
        <v>3.9611540000000001</v>
      </c>
    </row>
    <row r="89" spans="1:5">
      <c r="A89" s="24">
        <v>43252</v>
      </c>
      <c r="C89" s="9">
        <v>2.1040320000000001</v>
      </c>
      <c r="D89" s="9">
        <v>3.7263829999999998</v>
      </c>
      <c r="E89" s="9">
        <v>5.8304150000000003</v>
      </c>
    </row>
    <row r="90" spans="1:5">
      <c r="A90" s="24">
        <v>43282</v>
      </c>
      <c r="C90" s="9">
        <v>2.8894489999999999</v>
      </c>
      <c r="D90" s="9">
        <v>5.2755999999999998</v>
      </c>
      <c r="E90" s="9">
        <v>8.1650489999999998</v>
      </c>
    </row>
    <row r="91" spans="1:5">
      <c r="A91" s="24">
        <v>43313</v>
      </c>
      <c r="C91" s="9">
        <v>3.4035869999999999</v>
      </c>
      <c r="D91" s="9">
        <v>6.225231</v>
      </c>
      <c r="E91" s="9">
        <v>9.6288180000000008</v>
      </c>
    </row>
    <row r="92" spans="1:5">
      <c r="A92" s="24">
        <v>43344</v>
      </c>
      <c r="C92" s="9">
        <v>3.8782019999999999</v>
      </c>
      <c r="D92" s="9">
        <v>7.0767860000000002</v>
      </c>
      <c r="E92" s="9">
        <v>10.954988</v>
      </c>
    </row>
    <row r="93" spans="1:5">
      <c r="A93" s="24">
        <v>43374</v>
      </c>
      <c r="C93" s="9">
        <v>3.955927</v>
      </c>
      <c r="D93" s="9">
        <v>7.0377609999999997</v>
      </c>
      <c r="E93" s="9">
        <v>10.993688000000001</v>
      </c>
    </row>
    <row r="94" spans="1:5">
      <c r="A94" s="24">
        <v>43405</v>
      </c>
      <c r="C94" s="9">
        <v>3.8205309999999999</v>
      </c>
      <c r="D94" s="9">
        <v>6.4787160000000004</v>
      </c>
      <c r="E94" s="9">
        <v>10.299246999999999</v>
      </c>
    </row>
    <row r="95" spans="1:5">
      <c r="A95" s="24">
        <v>43435</v>
      </c>
      <c r="C95" s="9">
        <v>3.249098</v>
      </c>
      <c r="D95" s="9">
        <v>5.4655800000000001</v>
      </c>
      <c r="E95" s="9">
        <v>8.7146779999999993</v>
      </c>
    </row>
    <row r="96" spans="1:5">
      <c r="A96" s="24">
        <v>43466</v>
      </c>
      <c r="C96" s="9">
        <v>2.580835</v>
      </c>
      <c r="D96" s="9">
        <v>3.7905929999999999</v>
      </c>
      <c r="E96" s="9">
        <v>6.3714279999999999</v>
      </c>
    </row>
    <row r="97" spans="1:5">
      <c r="A97" s="24">
        <v>43497</v>
      </c>
      <c r="C97" s="9">
        <v>1.776141</v>
      </c>
      <c r="D97" s="9">
        <v>2.2101150000000001</v>
      </c>
      <c r="E97" s="9">
        <v>3.986256</v>
      </c>
    </row>
    <row r="98" spans="1:5">
      <c r="A98" s="24">
        <v>43525</v>
      </c>
      <c r="C98" s="9">
        <v>0.795543</v>
      </c>
      <c r="D98" s="9">
        <v>0.860711</v>
      </c>
      <c r="E98" s="9">
        <v>1.6562539999999999</v>
      </c>
    </row>
    <row r="99" spans="1:5">
      <c r="A99" s="24">
        <v>43556</v>
      </c>
      <c r="C99" s="9">
        <v>0.57984100000000005</v>
      </c>
      <c r="D99" s="9">
        <v>0.85365100000000005</v>
      </c>
      <c r="E99" s="9">
        <v>1.433492</v>
      </c>
    </row>
    <row r="100" spans="1:5">
      <c r="A100" s="24">
        <v>43586</v>
      </c>
      <c r="C100" s="9">
        <v>1.0454950000000001</v>
      </c>
      <c r="D100" s="9">
        <v>1.52851</v>
      </c>
      <c r="E100" s="9">
        <v>2.5740050000000001</v>
      </c>
    </row>
    <row r="101" spans="1:5">
      <c r="A101" s="24">
        <v>43617</v>
      </c>
      <c r="C101" s="9">
        <v>1.738273</v>
      </c>
      <c r="D101" s="9">
        <v>2.4592770000000002</v>
      </c>
      <c r="E101" s="9">
        <v>4.1975499999999997</v>
      </c>
    </row>
    <row r="102" spans="1:5">
      <c r="A102" s="24">
        <v>43647</v>
      </c>
      <c r="C102" s="9">
        <v>2.4051360000000002</v>
      </c>
      <c r="D102" s="9">
        <v>3.7558120000000002</v>
      </c>
      <c r="E102" s="9">
        <v>6.1609480000000003</v>
      </c>
    </row>
    <row r="103" spans="1:5">
      <c r="A103" s="24">
        <v>43678</v>
      </c>
      <c r="C103" s="9">
        <v>2.9305650000000001</v>
      </c>
      <c r="D103" s="9">
        <v>5.311185</v>
      </c>
      <c r="E103" s="9">
        <v>8.2417499999999997</v>
      </c>
    </row>
    <row r="104" spans="1:5">
      <c r="A104" s="24">
        <v>43709</v>
      </c>
      <c r="C104" s="9">
        <v>3.387518</v>
      </c>
      <c r="D104" s="9">
        <v>6.6395910000000002</v>
      </c>
      <c r="E104" s="9">
        <v>10.027108999999999</v>
      </c>
    </row>
    <row r="105" spans="1:5">
      <c r="A105" s="24">
        <v>43739</v>
      </c>
      <c r="C105" s="9">
        <v>3.8558050000000001</v>
      </c>
      <c r="D105" s="9">
        <v>7.5665279999999999</v>
      </c>
      <c r="E105" s="9">
        <v>11.422333</v>
      </c>
    </row>
    <row r="106" spans="1:5">
      <c r="A106" s="24">
        <v>43770</v>
      </c>
      <c r="C106" s="9">
        <v>3.7676150000000002</v>
      </c>
      <c r="D106" s="9">
        <v>6.9466010000000002</v>
      </c>
      <c r="E106" s="9">
        <v>10.714216</v>
      </c>
    </row>
    <row r="107" spans="1:5">
      <c r="A107" s="24">
        <v>43800</v>
      </c>
      <c r="C107" s="9">
        <v>3.2199439999999999</v>
      </c>
      <c r="D107" s="9">
        <v>5.2061210000000004</v>
      </c>
      <c r="E107" s="9">
        <v>8.4260649999999995</v>
      </c>
    </row>
    <row r="108" spans="1:5">
      <c r="A108" s="24">
        <v>43831</v>
      </c>
      <c r="C108" s="9">
        <v>2.5694409999999999</v>
      </c>
      <c r="D108" s="9">
        <v>3.6208290000000001</v>
      </c>
      <c r="E108" s="9">
        <v>6.1902699999999999</v>
      </c>
    </row>
    <row r="109" spans="1:5">
      <c r="A109" s="24">
        <v>43862</v>
      </c>
      <c r="C109" s="9">
        <v>1.7489330000000001</v>
      </c>
      <c r="D109" s="9">
        <v>2.1932589999999998</v>
      </c>
      <c r="E109" s="9">
        <v>3.9421919999999999</v>
      </c>
    </row>
    <row r="110" spans="1:5">
      <c r="A110" s="24">
        <v>43891</v>
      </c>
      <c r="C110" s="9">
        <v>1.0670010000000001</v>
      </c>
      <c r="D110" s="9">
        <v>1.2439830000000001</v>
      </c>
      <c r="E110" s="9">
        <v>2.3109839999999999</v>
      </c>
    </row>
    <row r="111" spans="1:5">
      <c r="A111" s="24">
        <v>43922</v>
      </c>
      <c r="C111" s="9">
        <v>1.2343729999999999</v>
      </c>
      <c r="D111" s="9">
        <v>1.92191</v>
      </c>
      <c r="E111" s="9">
        <v>3.1562830000000002</v>
      </c>
    </row>
    <row r="112" spans="1:5">
      <c r="A112" s="24">
        <v>43952</v>
      </c>
      <c r="C112" s="9">
        <v>1.592519</v>
      </c>
      <c r="D112" s="9">
        <v>2.9131659999999999</v>
      </c>
      <c r="E112" s="9">
        <v>4.5056849999999997</v>
      </c>
    </row>
    <row r="113" spans="1:5">
      <c r="A113" s="24">
        <v>43983</v>
      </c>
      <c r="C113" s="9">
        <v>2.0035370000000001</v>
      </c>
      <c r="D113" s="9">
        <v>3.8840859999999999</v>
      </c>
      <c r="E113" s="9">
        <v>5.8876229999999996</v>
      </c>
    </row>
    <row r="114" spans="1:5">
      <c r="A114" s="24">
        <v>44013</v>
      </c>
      <c r="C114" s="9">
        <v>2.479705</v>
      </c>
      <c r="D114" s="9">
        <v>5.3307250000000002</v>
      </c>
      <c r="E114" s="9">
        <v>7.8104300000000002</v>
      </c>
    </row>
    <row r="115" spans="1:5">
      <c r="A115" s="24">
        <v>44044</v>
      </c>
      <c r="C115" s="9">
        <v>2.9538890000000002</v>
      </c>
      <c r="D115" s="9">
        <v>6.6444890000000001</v>
      </c>
      <c r="E115" s="9">
        <v>9.5983780000000003</v>
      </c>
    </row>
    <row r="116" spans="1:5">
      <c r="A116" s="24">
        <v>44075</v>
      </c>
      <c r="C116" s="9">
        <v>3.5181179999999999</v>
      </c>
      <c r="D116" s="9">
        <v>7.7626850000000003</v>
      </c>
      <c r="E116" s="9">
        <v>11.280803000000001</v>
      </c>
    </row>
    <row r="117" spans="1:5">
      <c r="A117" s="24">
        <v>44105</v>
      </c>
      <c r="C117" s="9">
        <v>3.9825020000000002</v>
      </c>
      <c r="D117" s="9">
        <v>7.9791129999999999</v>
      </c>
      <c r="E117" s="9">
        <v>11.961615</v>
      </c>
    </row>
    <row r="118" spans="1:5">
      <c r="A118" s="24">
        <v>44136</v>
      </c>
      <c r="C118" s="9">
        <v>3.9928210000000002</v>
      </c>
      <c r="D118" s="9">
        <v>7.9766779999999997</v>
      </c>
      <c r="E118" s="9">
        <v>11.969499000000001</v>
      </c>
    </row>
    <row r="119" spans="1:5">
      <c r="A119" s="24">
        <v>44166</v>
      </c>
      <c r="C119" s="9">
        <v>3.328503</v>
      </c>
      <c r="D119" s="9">
        <v>5.4157219999999997</v>
      </c>
      <c r="E119" s="9">
        <v>8.7442250000000001</v>
      </c>
    </row>
    <row r="120" spans="1:5">
      <c r="A120" s="24">
        <v>44197</v>
      </c>
      <c r="C120" s="9">
        <v>2.5330170000000001</v>
      </c>
      <c r="D120" s="9">
        <v>3.9391750000000001</v>
      </c>
      <c r="E120" s="9">
        <v>6.4721919999999997</v>
      </c>
    </row>
    <row r="121" spans="1:5">
      <c r="A121" s="24">
        <v>44228</v>
      </c>
      <c r="C121" s="9">
        <v>1.8114079999999999</v>
      </c>
      <c r="D121" s="9">
        <v>2.4269430000000001</v>
      </c>
      <c r="E121" s="9">
        <v>4.2383509999999998</v>
      </c>
    </row>
    <row r="122" spans="1:5">
      <c r="A122" s="24">
        <v>44256</v>
      </c>
      <c r="C122" s="9">
        <v>0.93354700000000002</v>
      </c>
      <c r="D122" s="9">
        <v>1.2181010000000001</v>
      </c>
      <c r="E122" s="9">
        <v>2.1516479999999998</v>
      </c>
    </row>
    <row r="123" spans="1:5">
      <c r="A123" s="24">
        <v>44287</v>
      </c>
      <c r="C123" s="9">
        <v>0.69499999999999995</v>
      </c>
      <c r="D123" s="9">
        <v>1.345478</v>
      </c>
      <c r="E123" s="9">
        <v>2.0404779999999998</v>
      </c>
    </row>
    <row r="124" spans="1:5">
      <c r="A124" s="24">
        <v>44317</v>
      </c>
      <c r="C124" s="9">
        <v>1.189775</v>
      </c>
      <c r="D124" s="9">
        <v>2.1540870000000001</v>
      </c>
      <c r="E124" s="9">
        <v>3.3438620000000001</v>
      </c>
    </row>
    <row r="125" spans="1:5">
      <c r="A125" s="24">
        <v>44348</v>
      </c>
      <c r="C125" s="9">
        <v>1.832497</v>
      </c>
      <c r="D125" s="9">
        <v>2.8177850000000002</v>
      </c>
      <c r="E125" s="9">
        <v>4.6502819999999998</v>
      </c>
    </row>
    <row r="126" spans="1:5">
      <c r="A126" s="24">
        <v>44378</v>
      </c>
      <c r="C126" s="9">
        <v>2.692704</v>
      </c>
      <c r="D126" s="9">
        <v>3.9115880000000001</v>
      </c>
      <c r="E126" s="9">
        <v>6.6042920000000001</v>
      </c>
    </row>
    <row r="127" spans="1:5">
      <c r="A127" s="24">
        <v>44409</v>
      </c>
      <c r="C127" s="9">
        <v>3.638741</v>
      </c>
      <c r="D127" s="9">
        <v>5.0380799999999999</v>
      </c>
      <c r="E127" s="9">
        <v>8.6768210000000003</v>
      </c>
    </row>
    <row r="128" spans="1:5">
      <c r="A128" s="24">
        <v>44440</v>
      </c>
      <c r="C128" s="9">
        <v>4.4066169999999998</v>
      </c>
      <c r="D128" s="9">
        <v>6.0013800000000002</v>
      </c>
      <c r="E128" s="9">
        <v>10.407997</v>
      </c>
    </row>
    <row r="129" spans="1:5">
      <c r="A129" s="24">
        <v>44470</v>
      </c>
      <c r="C129" s="9">
        <v>4.718159</v>
      </c>
      <c r="D129" s="9">
        <v>5.9443619999999999</v>
      </c>
      <c r="E129" s="9">
        <v>10.662521</v>
      </c>
    </row>
    <row r="130" spans="1:5">
      <c r="A130" s="24">
        <v>44501</v>
      </c>
      <c r="C130" s="9">
        <v>4.5138280000000002</v>
      </c>
      <c r="D130" s="9">
        <v>5.2897280000000002</v>
      </c>
      <c r="E130" s="9">
        <v>9.8035560000000004</v>
      </c>
    </row>
    <row r="131" spans="1:5">
      <c r="A131" s="24">
        <v>44531</v>
      </c>
      <c r="C131" s="9">
        <v>3.8254730000000001</v>
      </c>
      <c r="D131" s="9">
        <v>4.2855100000000004</v>
      </c>
      <c r="E131" s="9">
        <v>8.1109829999999992</v>
      </c>
    </row>
    <row r="133" spans="1:5">
      <c r="C133" s="141" t="s">
        <v>312</v>
      </c>
    </row>
  </sheetData>
  <hyperlinks>
    <hyperlink ref="A1" location="Índice!A1" display="Voltar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DZ2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6" sqref="J16"/>
    </sheetView>
  </sheetViews>
  <sheetFormatPr defaultColWidth="9.28515625" defaultRowHeight="15"/>
  <cols>
    <col min="1" max="1" width="13" style="2" customWidth="1"/>
    <col min="2" max="2" width="8.7109375" style="2" customWidth="1"/>
    <col min="3" max="4" width="16" style="2" customWidth="1"/>
    <col min="5" max="5" width="20.7109375" style="2" customWidth="1"/>
    <col min="6" max="6" width="5.7109375" style="2" customWidth="1"/>
    <col min="7" max="16384" width="9.28515625" style="2"/>
  </cols>
  <sheetData>
    <row r="1" spans="1:130">
      <c r="A1" s="1" t="s">
        <v>34</v>
      </c>
      <c r="B1" s="1"/>
    </row>
    <row r="2" spans="1:130" ht="6" customHeight="1"/>
    <row r="3" spans="1:130" ht="19.5" customHeight="1"/>
    <row r="5" spans="1:130" s="61" customFormat="1" ht="23.25">
      <c r="D5" s="7"/>
      <c r="E5" s="10"/>
      <c r="F5" s="10"/>
      <c r="G5" s="62"/>
      <c r="H5" s="10"/>
      <c r="I5" s="7" t="str">
        <f>Título_ACBio</f>
        <v>Análise de Conjuntura - Ano 2021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3" t="str">
        <f>Índice!Q42</f>
        <v>Gráfico 10 - Produção e exportação brasileira de açúcar</v>
      </c>
      <c r="D8" s="23"/>
      <c r="E8" s="23"/>
    </row>
    <row r="10" spans="1:130" ht="30">
      <c r="A10" s="4" t="s">
        <v>60</v>
      </c>
      <c r="C10" s="4" t="s">
        <v>81</v>
      </c>
      <c r="D10" s="4" t="s">
        <v>82</v>
      </c>
      <c r="E10" s="5" t="s">
        <v>83</v>
      </c>
      <c r="J10" s="11"/>
    </row>
    <row r="11" spans="1:130">
      <c r="B11" s="4"/>
      <c r="C11" s="32" t="s">
        <v>71</v>
      </c>
      <c r="D11" s="32"/>
      <c r="E11" s="32"/>
    </row>
    <row r="12" spans="1:130">
      <c r="A12" s="6">
        <v>2012</v>
      </c>
      <c r="B12" s="6"/>
      <c r="C12" s="9">
        <v>38.608049999999999</v>
      </c>
      <c r="D12" s="9">
        <v>24.342295</v>
      </c>
      <c r="E12" s="9">
        <v>14.265755</v>
      </c>
    </row>
    <row r="13" spans="1:130">
      <c r="A13" s="6">
        <v>2013</v>
      </c>
      <c r="B13" s="6"/>
      <c r="C13" s="9">
        <v>37.462273000000003</v>
      </c>
      <c r="D13" s="9">
        <v>27.154299999999999</v>
      </c>
      <c r="E13" s="9">
        <v>10.307973</v>
      </c>
    </row>
    <row r="14" spans="1:130">
      <c r="A14" s="6">
        <v>2014</v>
      </c>
      <c r="B14" s="6"/>
      <c r="C14" s="9">
        <v>35.334372000000002</v>
      </c>
      <c r="D14" s="9">
        <v>24.126655</v>
      </c>
      <c r="E14" s="9">
        <v>11.207717000000001</v>
      </c>
    </row>
    <row r="15" spans="1:130">
      <c r="A15" s="6">
        <v>2015</v>
      </c>
      <c r="B15" s="6"/>
      <c r="C15" s="9">
        <v>34.201098000000002</v>
      </c>
      <c r="D15" s="9">
        <v>24.012</v>
      </c>
      <c r="E15" s="9">
        <v>10.189098</v>
      </c>
    </row>
    <row r="16" spans="1:130">
      <c r="A16" s="6">
        <v>2016</v>
      </c>
      <c r="B16" s="6"/>
      <c r="C16" s="9">
        <v>38.893152999999998</v>
      </c>
      <c r="D16" s="9">
        <v>28.932932000000001</v>
      </c>
      <c r="E16" s="9">
        <v>9.9602219609999985</v>
      </c>
    </row>
    <row r="17" spans="1:5">
      <c r="A17" s="6">
        <v>2017</v>
      </c>
      <c r="B17" s="6"/>
      <c r="C17" s="9">
        <v>38.121884000000001</v>
      </c>
      <c r="D17" s="9">
        <v>28.702000000000002</v>
      </c>
      <c r="E17" s="9">
        <v>9.4198859839999987</v>
      </c>
    </row>
    <row r="18" spans="1:5">
      <c r="A18" s="6">
        <v>2018</v>
      </c>
      <c r="B18" s="6"/>
      <c r="C18" s="9">
        <v>28.502085000000001</v>
      </c>
      <c r="D18" s="9">
        <v>21.430704306000003</v>
      </c>
      <c r="E18" s="9">
        <v>7.0713806939999984</v>
      </c>
    </row>
    <row r="19" spans="1:5">
      <c r="A19" s="6">
        <v>2019</v>
      </c>
      <c r="B19" s="6"/>
      <c r="C19" s="9">
        <v>29.951239000000001</v>
      </c>
      <c r="D19" s="9">
        <v>18.380896349</v>
      </c>
      <c r="E19" s="9">
        <v>11.570342651000001</v>
      </c>
    </row>
    <row r="20" spans="1:5">
      <c r="A20" s="6">
        <v>2020</v>
      </c>
      <c r="B20" s="6"/>
      <c r="C20" s="9">
        <v>41.517871</v>
      </c>
      <c r="D20" s="9">
        <v>31.552907734000001</v>
      </c>
      <c r="E20" s="9">
        <v>9.964963265999998</v>
      </c>
    </row>
    <row r="21" spans="1:5">
      <c r="A21" s="6">
        <v>2021</v>
      </c>
      <c r="C21" s="9">
        <v>35.113205999999998</v>
      </c>
      <c r="D21" s="9">
        <v>27.720156792000001</v>
      </c>
      <c r="E21" s="9">
        <v>7.8583311570000003</v>
      </c>
    </row>
    <row r="23" spans="1:5">
      <c r="C23" s="141" t="s">
        <v>312</v>
      </c>
    </row>
  </sheetData>
  <hyperlinks>
    <hyperlink ref="A1" location="Índice!A1" display="Voltar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DZ73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5" sqref="J15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ht="6" customHeight="1"/>
    <row r="3" spans="1:130" ht="19.5" customHeight="1"/>
    <row r="5" spans="1:130" s="61" customFormat="1" ht="23.25">
      <c r="D5" s="7"/>
      <c r="E5" s="10"/>
      <c r="F5" s="10"/>
      <c r="G5" s="62"/>
      <c r="H5" s="7" t="str">
        <f>Título_ACBio</f>
        <v>Análise de Conjuntura - Ano 2021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>
      <c r="C8" s="3" t="str">
        <f>Índice!Q46</f>
        <v>Gráfico 11 - Exportação brasileira de açúcar e câmbio</v>
      </c>
      <c r="D8" s="23"/>
      <c r="E8" s="23"/>
    </row>
    <row r="10" spans="1:130" ht="30">
      <c r="A10" s="4" t="s">
        <v>79</v>
      </c>
      <c r="C10" s="5" t="s">
        <v>84</v>
      </c>
      <c r="D10" s="5" t="s">
        <v>85</v>
      </c>
      <c r="E10" s="4"/>
    </row>
    <row r="11" spans="1:130">
      <c r="B11" s="4"/>
      <c r="C11" s="32" t="s">
        <v>86</v>
      </c>
      <c r="D11" s="32" t="s">
        <v>71</v>
      </c>
      <c r="E11" s="25"/>
    </row>
    <row r="12" spans="1:130">
      <c r="A12" s="24">
        <v>42736</v>
      </c>
      <c r="B12" s="6"/>
      <c r="C12" s="9">
        <v>3.1946363636363642</v>
      </c>
      <c r="D12" s="12">
        <v>2.21260915</v>
      </c>
      <c r="E12" s="9"/>
      <c r="G12" s="11"/>
    </row>
    <row r="13" spans="1:130">
      <c r="A13" s="24">
        <v>42767</v>
      </c>
      <c r="B13" s="6"/>
      <c r="C13" s="9">
        <v>3.1019444444444448</v>
      </c>
      <c r="D13" s="12">
        <v>1.82396695</v>
      </c>
      <c r="E13" s="9"/>
    </row>
    <row r="14" spans="1:130">
      <c r="A14" s="24">
        <v>42795</v>
      </c>
      <c r="B14" s="6"/>
      <c r="C14" s="9">
        <v>3.1258695652173913</v>
      </c>
      <c r="D14" s="12">
        <v>1.59673317</v>
      </c>
      <c r="E14" s="9"/>
    </row>
    <row r="15" spans="1:130">
      <c r="A15" s="24">
        <v>42826</v>
      </c>
      <c r="B15" s="6"/>
      <c r="C15" s="9">
        <v>3.1397777777777773</v>
      </c>
      <c r="D15" s="12">
        <v>1.6221834399999999</v>
      </c>
      <c r="E15" s="9"/>
    </row>
    <row r="16" spans="1:130">
      <c r="A16" s="24">
        <v>42856</v>
      </c>
      <c r="B16" s="6"/>
      <c r="C16" s="9">
        <v>3.2094090909090909</v>
      </c>
      <c r="D16" s="12">
        <v>2.4395354399999998</v>
      </c>
      <c r="E16" s="9"/>
    </row>
    <row r="17" spans="1:5">
      <c r="A17" s="24">
        <v>42887</v>
      </c>
      <c r="B17" s="6"/>
      <c r="C17" s="9">
        <v>3.2964761904761906</v>
      </c>
      <c r="D17" s="12">
        <v>3.0884175599999999</v>
      </c>
      <c r="E17" s="9"/>
    </row>
    <row r="18" spans="1:5">
      <c r="A18" s="24">
        <v>42917</v>
      </c>
      <c r="B18" s="6"/>
      <c r="C18" s="9">
        <v>3.2005238095238093</v>
      </c>
      <c r="D18" s="12">
        <v>2.6622673300000002</v>
      </c>
      <c r="E18" s="9"/>
    </row>
    <row r="19" spans="1:5">
      <c r="A19" s="24">
        <v>42948</v>
      </c>
      <c r="B19" s="6"/>
      <c r="C19" s="9">
        <v>3.1503913043478269</v>
      </c>
      <c r="D19" s="12">
        <v>2.7649539600000002</v>
      </c>
      <c r="E19" s="9"/>
    </row>
    <row r="20" spans="1:5">
      <c r="A20" s="24">
        <v>42979</v>
      </c>
      <c r="B20" s="6"/>
      <c r="C20" s="9">
        <v>3.1359499999999998</v>
      </c>
      <c r="D20" s="12">
        <v>3.5015577100000002</v>
      </c>
      <c r="E20" s="9"/>
    </row>
    <row r="21" spans="1:5">
      <c r="A21" s="24">
        <v>43009</v>
      </c>
      <c r="B21" s="6"/>
      <c r="C21" s="9">
        <v>3.194666666666667</v>
      </c>
      <c r="D21" s="12">
        <v>2.8810130099999998</v>
      </c>
      <c r="E21" s="9"/>
    </row>
    <row r="22" spans="1:5">
      <c r="A22" s="24">
        <v>43040</v>
      </c>
      <c r="B22" s="6"/>
      <c r="C22" s="9">
        <v>3.2592999999999996</v>
      </c>
      <c r="D22" s="12">
        <v>2.2035318399999997</v>
      </c>
      <c r="E22" s="9"/>
    </row>
    <row r="23" spans="1:5">
      <c r="A23" s="24">
        <v>43070</v>
      </c>
      <c r="C23" s="9">
        <v>3.2952631578947362</v>
      </c>
      <c r="D23" s="12">
        <v>1.9050044799999999</v>
      </c>
    </row>
    <row r="24" spans="1:5">
      <c r="A24" s="24">
        <v>43101</v>
      </c>
      <c r="C24" s="9">
        <v>3.2106090909090907</v>
      </c>
      <c r="D24" s="12">
        <v>1.5663222849999998</v>
      </c>
    </row>
    <row r="25" spans="1:5">
      <c r="A25" s="24">
        <v>43132</v>
      </c>
      <c r="C25" s="9">
        <v>3.2415000000000003</v>
      </c>
      <c r="D25" s="12">
        <v>1.4337310670000001</v>
      </c>
    </row>
    <row r="26" spans="1:5">
      <c r="A26" s="24">
        <v>43160</v>
      </c>
      <c r="C26" s="9">
        <v>3.2792142857142856</v>
      </c>
      <c r="D26" s="12">
        <v>1.767279354</v>
      </c>
    </row>
    <row r="27" spans="1:5">
      <c r="A27" s="24">
        <v>43191</v>
      </c>
      <c r="C27" s="9">
        <v>3.4074952380952381</v>
      </c>
      <c r="D27" s="12">
        <v>1.021858095</v>
      </c>
    </row>
    <row r="28" spans="1:5">
      <c r="A28" s="24">
        <v>43221</v>
      </c>
      <c r="C28" s="9">
        <v>3.6360571428571427</v>
      </c>
      <c r="D28" s="12">
        <v>2.0954514020000001</v>
      </c>
    </row>
    <row r="29" spans="1:5">
      <c r="A29" s="24">
        <v>43252</v>
      </c>
      <c r="C29" s="9">
        <v>3.7731714285714282</v>
      </c>
      <c r="D29" s="12">
        <v>1.9270631839999999</v>
      </c>
    </row>
    <row r="30" spans="1:5">
      <c r="A30" s="24">
        <v>43282</v>
      </c>
      <c r="C30" s="9">
        <v>3.8287636363636377</v>
      </c>
      <c r="D30" s="12">
        <v>1.869406592</v>
      </c>
    </row>
    <row r="31" spans="1:5">
      <c r="A31" s="24">
        <v>43313</v>
      </c>
      <c r="C31" s="9">
        <v>3.9297565217391308</v>
      </c>
      <c r="D31" s="12">
        <v>1.7024250809999999</v>
      </c>
    </row>
    <row r="32" spans="1:5">
      <c r="A32" s="24">
        <v>43344</v>
      </c>
      <c r="C32" s="9">
        <v>4.1165473684210525</v>
      </c>
      <c r="D32" s="12">
        <v>2.5774856960000001</v>
      </c>
    </row>
    <row r="33" spans="1:4">
      <c r="A33" s="24">
        <v>43374</v>
      </c>
      <c r="C33" s="9">
        <v>3.7584090909090904</v>
      </c>
      <c r="D33" s="12">
        <v>1.932679389</v>
      </c>
    </row>
    <row r="34" spans="1:4">
      <c r="A34" s="24">
        <v>43405</v>
      </c>
      <c r="C34" s="9">
        <v>3.7866650000000002</v>
      </c>
      <c r="D34" s="12">
        <v>1.9173905360000001</v>
      </c>
    </row>
    <row r="35" spans="1:4">
      <c r="A35" s="24">
        <v>43435</v>
      </c>
      <c r="C35" s="9">
        <v>3.8850549999999999</v>
      </c>
      <c r="D35" s="12">
        <v>1.6196116250000001</v>
      </c>
    </row>
    <row r="36" spans="1:4">
      <c r="A36" s="24">
        <v>43466</v>
      </c>
      <c r="C36" s="9">
        <v>3.7416818181818186</v>
      </c>
      <c r="D36" s="12">
        <v>1.0969996850000001</v>
      </c>
    </row>
    <row r="37" spans="1:4">
      <c r="A37" s="24">
        <v>43497</v>
      </c>
      <c r="C37" s="9">
        <v>3.7236249999999997</v>
      </c>
      <c r="D37" s="12">
        <v>1.201052727</v>
      </c>
    </row>
    <row r="38" spans="1:4">
      <c r="A38" s="24">
        <v>43525</v>
      </c>
      <c r="C38" s="9">
        <v>3.8464842105263162</v>
      </c>
      <c r="D38" s="12">
        <v>1.1195694509999998</v>
      </c>
    </row>
    <row r="39" spans="1:4">
      <c r="A39" s="24">
        <v>43556</v>
      </c>
      <c r="C39" s="9">
        <v>3.8961571428571422</v>
      </c>
      <c r="D39" s="12">
        <v>1.2288269850000002</v>
      </c>
    </row>
    <row r="40" spans="1:4">
      <c r="A40" s="24">
        <v>43586</v>
      </c>
      <c r="C40" s="9">
        <v>4.0015181818181826</v>
      </c>
      <c r="D40" s="12">
        <v>1.7508636550000001</v>
      </c>
    </row>
    <row r="41" spans="1:4">
      <c r="A41" s="24">
        <v>43617</v>
      </c>
      <c r="C41" s="9">
        <v>3.8588263157894738</v>
      </c>
      <c r="D41" s="12">
        <v>1.5231870989999998</v>
      </c>
    </row>
    <row r="42" spans="1:4">
      <c r="A42" s="24">
        <v>43647</v>
      </c>
      <c r="C42" s="9">
        <v>3.7793391304347828</v>
      </c>
      <c r="D42" s="12">
        <v>1.8231725270000001</v>
      </c>
    </row>
    <row r="43" spans="1:4">
      <c r="A43" s="24">
        <v>43678</v>
      </c>
      <c r="C43" s="9">
        <v>4.0199818181818179</v>
      </c>
      <c r="D43" s="12">
        <v>1.563370578</v>
      </c>
    </row>
    <row r="44" spans="1:4">
      <c r="A44" s="24">
        <v>43709</v>
      </c>
      <c r="C44" s="9">
        <v>4.1215000000000002</v>
      </c>
      <c r="D44" s="12">
        <v>1.7196826980000002</v>
      </c>
    </row>
    <row r="45" spans="1:4">
      <c r="A45" s="24">
        <v>43739</v>
      </c>
      <c r="C45" s="9">
        <v>4.0869869565217396</v>
      </c>
      <c r="D45" s="12">
        <v>1.9289018330000001</v>
      </c>
    </row>
    <row r="46" spans="1:4">
      <c r="A46" s="24">
        <v>43770</v>
      </c>
      <c r="C46" s="9">
        <v>4.1553449999999996</v>
      </c>
      <c r="D46" s="12">
        <v>1.9502713540000001</v>
      </c>
    </row>
    <row r="47" spans="1:4">
      <c r="A47" s="24">
        <v>43800</v>
      </c>
      <c r="C47" s="9">
        <v>4.1095904761904762</v>
      </c>
      <c r="D47" s="12">
        <v>1.4749977569999999</v>
      </c>
    </row>
    <row r="48" spans="1:4">
      <c r="A48" s="24">
        <v>43831</v>
      </c>
      <c r="C48" s="9">
        <v>4.1494636363636364</v>
      </c>
      <c r="D48" s="12">
        <v>1.6096296440000002</v>
      </c>
    </row>
    <row r="49" spans="1:5">
      <c r="A49" s="24">
        <v>43862</v>
      </c>
      <c r="C49" s="9">
        <v>4.3410111111111105</v>
      </c>
      <c r="D49" s="12">
        <v>1.309179206</v>
      </c>
    </row>
    <row r="50" spans="1:5">
      <c r="A50" s="24">
        <v>43891</v>
      </c>
      <c r="C50" s="9">
        <v>4.8838545454545459</v>
      </c>
      <c r="D50" s="12">
        <v>1.4456163160000002</v>
      </c>
    </row>
    <row r="51" spans="1:5">
      <c r="A51" s="24">
        <v>43922</v>
      </c>
      <c r="C51" s="9">
        <v>5.3255799999999995</v>
      </c>
      <c r="D51" s="12">
        <v>1.5545588259999998</v>
      </c>
    </row>
    <row r="52" spans="1:5">
      <c r="A52" s="24">
        <v>43952</v>
      </c>
      <c r="C52" s="9">
        <v>5.6434449999999989</v>
      </c>
      <c r="D52" s="12">
        <v>2.7004030350000003</v>
      </c>
    </row>
    <row r="53" spans="1:5">
      <c r="A53" s="24">
        <v>43983</v>
      </c>
      <c r="C53" s="9">
        <v>5.1965999999999992</v>
      </c>
      <c r="D53" s="12">
        <v>2.7134185890000002</v>
      </c>
    </row>
    <row r="54" spans="1:5">
      <c r="A54" s="24">
        <v>44013</v>
      </c>
      <c r="C54" s="9">
        <v>5.2801913043478264</v>
      </c>
      <c r="D54" s="12">
        <v>3.3074163900000002</v>
      </c>
    </row>
    <row r="55" spans="1:5">
      <c r="A55" s="24">
        <v>44044</v>
      </c>
      <c r="C55" s="9">
        <v>5.4612333333333325</v>
      </c>
      <c r="D55" s="12">
        <v>3.4712400880000001</v>
      </c>
    </row>
    <row r="56" spans="1:5">
      <c r="A56" s="24">
        <v>44075</v>
      </c>
      <c r="C56" s="9">
        <v>5.3994857142857144</v>
      </c>
      <c r="D56" s="12">
        <v>3.3863075520000003</v>
      </c>
    </row>
    <row r="57" spans="1:5">
      <c r="A57" s="24">
        <v>44105</v>
      </c>
      <c r="C57" s="9">
        <v>5.6257904761904758</v>
      </c>
      <c r="D57" s="12">
        <v>3.979878298</v>
      </c>
    </row>
    <row r="58" spans="1:5">
      <c r="A58" s="24">
        <v>44136</v>
      </c>
      <c r="C58" s="9">
        <v>5.4178350000000002</v>
      </c>
      <c r="D58" s="12">
        <v>3.0939454160000004</v>
      </c>
    </row>
    <row r="59" spans="1:5">
      <c r="A59" s="24">
        <v>44166</v>
      </c>
      <c r="C59" s="9">
        <v>5.1455863636363635</v>
      </c>
      <c r="D59" s="12">
        <v>2.9813143739999997</v>
      </c>
    </row>
    <row r="60" spans="1:5">
      <c r="A60" s="24">
        <v>44197</v>
      </c>
      <c r="C60" s="9">
        <v>5.3562449999999995</v>
      </c>
      <c r="D60" s="12">
        <v>2.0958864109999999</v>
      </c>
      <c r="E60" s="42"/>
    </row>
    <row r="61" spans="1:5">
      <c r="A61" s="24">
        <v>44228</v>
      </c>
      <c r="C61" s="9">
        <v>5.4164944444444441</v>
      </c>
      <c r="D61" s="12">
        <v>1.849073918</v>
      </c>
      <c r="E61" s="42"/>
    </row>
    <row r="62" spans="1:5">
      <c r="A62" s="24">
        <v>44256</v>
      </c>
      <c r="C62" s="9">
        <v>5.6461478260869571</v>
      </c>
      <c r="D62" s="12">
        <v>1.9726767120000002</v>
      </c>
      <c r="E62" s="42"/>
    </row>
    <row r="63" spans="1:5">
      <c r="A63" s="24">
        <v>44287</v>
      </c>
      <c r="C63" s="9">
        <v>5.5621350000000005</v>
      </c>
      <c r="D63" s="12">
        <v>1.9011861780000001</v>
      </c>
      <c r="E63" s="42"/>
    </row>
    <row r="64" spans="1:5">
      <c r="A64" s="24">
        <v>44317</v>
      </c>
      <c r="C64" s="9">
        <v>5.2910571428571433</v>
      </c>
      <c r="D64" s="12">
        <v>2.695576881</v>
      </c>
      <c r="E64" s="42"/>
    </row>
    <row r="65" spans="1:5">
      <c r="A65" s="24">
        <v>44348</v>
      </c>
      <c r="C65" s="9">
        <v>5.0319047619047623</v>
      </c>
      <c r="D65" s="12">
        <v>2.7352299410000001</v>
      </c>
      <c r="E65" s="42"/>
    </row>
    <row r="66" spans="1:5">
      <c r="A66" s="24">
        <v>44378</v>
      </c>
      <c r="C66" s="9">
        <v>5.1567045454545459</v>
      </c>
      <c r="D66" s="12">
        <v>2.4661318190000001</v>
      </c>
      <c r="E66" s="42"/>
    </row>
    <row r="67" spans="1:5">
      <c r="A67" s="24">
        <v>44409</v>
      </c>
      <c r="C67" s="9">
        <v>5.2517181818181822</v>
      </c>
      <c r="D67" s="12">
        <v>2.5495165639999997</v>
      </c>
      <c r="E67" s="42"/>
    </row>
    <row r="68" spans="1:5">
      <c r="A68" s="24">
        <v>44440</v>
      </c>
      <c r="C68" s="9">
        <v>5.2796904761904768</v>
      </c>
      <c r="D68" s="12">
        <v>2.5427438250000001</v>
      </c>
      <c r="E68" s="42"/>
    </row>
    <row r="69" spans="1:5">
      <c r="A69" s="24">
        <v>44470</v>
      </c>
      <c r="C69" s="9">
        <v>5.5399800000000008</v>
      </c>
      <c r="D69" s="12">
        <v>2.3083368339999999</v>
      </c>
      <c r="E69" s="42"/>
    </row>
    <row r="70" spans="1:5">
      <c r="A70" s="24">
        <v>44501</v>
      </c>
      <c r="C70" s="9">
        <v>5.5568600000000012</v>
      </c>
      <c r="D70" s="12">
        <v>2.6639976129999998</v>
      </c>
      <c r="E70" s="42"/>
    </row>
    <row r="71" spans="1:5">
      <c r="A71" s="24">
        <v>44531</v>
      </c>
      <c r="C71" s="9">
        <v>5.6513913043478263</v>
      </c>
      <c r="D71" s="12">
        <v>1.9398000959999999</v>
      </c>
      <c r="E71" s="42"/>
    </row>
    <row r="73" spans="1:5">
      <c r="C73" s="141" t="s">
        <v>314</v>
      </c>
    </row>
  </sheetData>
  <hyperlinks>
    <hyperlink ref="A1" location="Índice!A1" display="Voltar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DZ142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6" sqref="J16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ht="6" customHeight="1"/>
    <row r="3" spans="1:130" ht="19.5" customHeight="1"/>
    <row r="5" spans="1:130" s="61" customFormat="1" ht="23.25">
      <c r="D5" s="7"/>
      <c r="E5" s="10"/>
      <c r="F5" s="10"/>
      <c r="G5" s="62"/>
      <c r="H5" s="7" t="str">
        <f>Título_ACBio</f>
        <v>Análise de Conjuntura - Ano 2021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 ht="15" customHeight="1">
      <c r="C8" s="13" t="str">
        <f>Índice!Q50</f>
        <v>Gráfico 12 - Preços internacionais do açúcar VHP e refinado</v>
      </c>
      <c r="D8" s="13"/>
      <c r="E8" s="13"/>
    </row>
    <row r="10" spans="1:130" ht="15" customHeight="1">
      <c r="A10" s="4" t="s">
        <v>79</v>
      </c>
      <c r="C10" s="4" t="s">
        <v>87</v>
      </c>
      <c r="D10" s="4" t="s">
        <v>88</v>
      </c>
    </row>
    <row r="11" spans="1:130">
      <c r="B11" s="4"/>
      <c r="C11" s="32" t="s">
        <v>89</v>
      </c>
      <c r="D11" s="32"/>
    </row>
    <row r="12" spans="1:130">
      <c r="A12" s="24">
        <v>40909</v>
      </c>
      <c r="C12" s="28">
        <v>24.05</v>
      </c>
      <c r="D12" s="28">
        <v>28.56</v>
      </c>
      <c r="K12" s="27"/>
    </row>
    <row r="13" spans="1:130">
      <c r="A13" s="24">
        <v>40940</v>
      </c>
      <c r="C13" s="28">
        <v>25.81</v>
      </c>
      <c r="D13" s="28">
        <v>28.85</v>
      </c>
      <c r="K13" s="27"/>
    </row>
    <row r="14" spans="1:130">
      <c r="A14" s="24">
        <v>40969</v>
      </c>
      <c r="C14" s="28">
        <v>24.73</v>
      </c>
      <c r="D14" s="28">
        <v>29.35</v>
      </c>
      <c r="K14" s="27"/>
    </row>
    <row r="15" spans="1:130">
      <c r="A15" s="24">
        <v>41000</v>
      </c>
      <c r="C15" s="28">
        <v>22.98</v>
      </c>
      <c r="D15" s="28">
        <v>27.22</v>
      </c>
      <c r="K15" s="27"/>
    </row>
    <row r="16" spans="1:130">
      <c r="A16" s="24">
        <v>41030</v>
      </c>
      <c r="C16" s="28">
        <v>20.25</v>
      </c>
      <c r="D16" s="28">
        <v>25.48</v>
      </c>
      <c r="K16" s="27"/>
    </row>
    <row r="17" spans="1:11">
      <c r="A17" s="24">
        <v>41061</v>
      </c>
      <c r="C17" s="28">
        <v>20.440000000000001</v>
      </c>
      <c r="D17" s="28">
        <v>26.67</v>
      </c>
      <c r="K17" s="27"/>
    </row>
    <row r="18" spans="1:11">
      <c r="A18" s="24">
        <v>41091</v>
      </c>
      <c r="C18" s="28">
        <v>22.76</v>
      </c>
      <c r="D18" s="28">
        <v>27.91</v>
      </c>
      <c r="K18" s="27"/>
    </row>
    <row r="19" spans="1:11">
      <c r="A19" s="24">
        <v>41122</v>
      </c>
      <c r="C19" s="28">
        <v>20.53</v>
      </c>
      <c r="D19" s="28">
        <v>26.04</v>
      </c>
      <c r="K19" s="27"/>
    </row>
    <row r="20" spans="1:11">
      <c r="A20" s="24">
        <v>41153</v>
      </c>
      <c r="C20" s="28">
        <v>19.47</v>
      </c>
      <c r="D20" s="28">
        <v>25.51</v>
      </c>
      <c r="K20" s="27"/>
    </row>
    <row r="21" spans="1:11">
      <c r="A21" s="24">
        <v>41183</v>
      </c>
      <c r="C21" s="28">
        <v>20.39</v>
      </c>
      <c r="D21" s="28">
        <v>25.61</v>
      </c>
      <c r="K21" s="27"/>
    </row>
    <row r="22" spans="1:11">
      <c r="A22" s="24">
        <v>41214</v>
      </c>
      <c r="C22" s="28">
        <v>19.309999999999999</v>
      </c>
      <c r="D22" s="28">
        <v>23.37</v>
      </c>
      <c r="K22" s="27"/>
    </row>
    <row r="23" spans="1:11">
      <c r="A23" s="24">
        <v>41244</v>
      </c>
      <c r="C23" s="28">
        <v>19.5</v>
      </c>
      <c r="D23" s="28">
        <v>23.39</v>
      </c>
      <c r="K23" s="27"/>
    </row>
    <row r="24" spans="1:11">
      <c r="A24" s="24">
        <v>41275</v>
      </c>
      <c r="C24" s="28">
        <v>18.37</v>
      </c>
      <c r="D24" s="28">
        <v>22.72</v>
      </c>
      <c r="K24" s="27"/>
    </row>
    <row r="25" spans="1:11">
      <c r="A25" s="24">
        <v>41306</v>
      </c>
      <c r="C25" s="28">
        <v>18.28</v>
      </c>
      <c r="D25" s="28">
        <v>22.75</v>
      </c>
      <c r="K25" s="27"/>
    </row>
    <row r="26" spans="1:11">
      <c r="A26" s="24">
        <v>41334</v>
      </c>
      <c r="C26" s="28">
        <v>18.329999999999998</v>
      </c>
      <c r="D26" s="28">
        <v>23.82</v>
      </c>
      <c r="K26" s="27"/>
    </row>
    <row r="27" spans="1:11">
      <c r="A27" s="24">
        <v>41365</v>
      </c>
      <c r="C27" s="28">
        <v>17.71</v>
      </c>
      <c r="D27" s="28">
        <v>22.64</v>
      </c>
      <c r="K27" s="27"/>
    </row>
    <row r="28" spans="1:11">
      <c r="A28" s="24">
        <v>41395</v>
      </c>
      <c r="C28" s="28">
        <v>17.079999999999998</v>
      </c>
      <c r="D28" s="28">
        <v>21.9</v>
      </c>
      <c r="K28" s="27"/>
    </row>
    <row r="29" spans="1:11">
      <c r="A29" s="24">
        <v>41426</v>
      </c>
      <c r="C29" s="28">
        <v>16.79</v>
      </c>
      <c r="D29" s="28">
        <v>22.23</v>
      </c>
      <c r="K29" s="27"/>
    </row>
    <row r="30" spans="1:11">
      <c r="A30" s="24">
        <v>41456</v>
      </c>
      <c r="C30" s="28">
        <v>16.38</v>
      </c>
      <c r="D30" s="28">
        <v>21.48</v>
      </c>
      <c r="K30" s="27"/>
    </row>
    <row r="31" spans="1:11">
      <c r="A31" s="24">
        <v>41487</v>
      </c>
      <c r="C31" s="28">
        <v>16.440000000000001</v>
      </c>
      <c r="D31" s="28">
        <v>22.22</v>
      </c>
      <c r="K31" s="27"/>
    </row>
    <row r="32" spans="1:11">
      <c r="A32" s="24">
        <v>41518</v>
      </c>
      <c r="C32" s="28">
        <v>17.329999999999998</v>
      </c>
      <c r="D32" s="28">
        <v>21.96</v>
      </c>
      <c r="K32" s="27"/>
    </row>
    <row r="33" spans="1:11">
      <c r="A33" s="24">
        <v>41548</v>
      </c>
      <c r="C33" s="28">
        <v>18.809999999999999</v>
      </c>
      <c r="D33" s="28">
        <v>22.68</v>
      </c>
      <c r="K33" s="27"/>
    </row>
    <row r="34" spans="1:11">
      <c r="A34" s="24">
        <v>41579</v>
      </c>
      <c r="C34" s="28">
        <v>17.579999999999998</v>
      </c>
      <c r="D34" s="28">
        <v>21.4</v>
      </c>
      <c r="K34" s="27"/>
    </row>
    <row r="35" spans="1:11">
      <c r="A35" s="24">
        <v>41609</v>
      </c>
      <c r="C35" s="28">
        <v>16.41</v>
      </c>
      <c r="D35" s="28">
        <v>20.21</v>
      </c>
      <c r="K35" s="27"/>
    </row>
    <row r="36" spans="1:11">
      <c r="A36" s="24">
        <v>41640</v>
      </c>
      <c r="C36" s="28">
        <v>15.42</v>
      </c>
      <c r="D36" s="28">
        <v>19.04</v>
      </c>
      <c r="K36" s="27"/>
    </row>
    <row r="37" spans="1:11">
      <c r="A37" s="24">
        <v>41671</v>
      </c>
      <c r="C37" s="28">
        <v>16.28</v>
      </c>
      <c r="D37" s="28">
        <v>20.55951192960174</v>
      </c>
      <c r="K37" s="27"/>
    </row>
    <row r="38" spans="1:11">
      <c r="A38" s="24">
        <v>41699</v>
      </c>
      <c r="C38" s="28">
        <v>17.579999999999998</v>
      </c>
      <c r="D38" s="28">
        <v>21.17</v>
      </c>
      <c r="K38" s="27"/>
    </row>
    <row r="39" spans="1:11">
      <c r="A39" s="24">
        <v>41730</v>
      </c>
      <c r="C39" s="28">
        <v>17.010000000000002</v>
      </c>
      <c r="D39" s="28">
        <v>21.39</v>
      </c>
      <c r="K39" s="27"/>
    </row>
    <row r="40" spans="1:11">
      <c r="A40" s="24">
        <v>41760</v>
      </c>
      <c r="C40" s="28">
        <v>17.5</v>
      </c>
      <c r="D40" s="28">
        <v>21.55</v>
      </c>
      <c r="K40" s="27"/>
    </row>
    <row r="41" spans="1:11">
      <c r="A41" s="24">
        <v>41791</v>
      </c>
      <c r="C41" s="28">
        <v>17.22</v>
      </c>
      <c r="D41" s="28">
        <v>21.44</v>
      </c>
      <c r="K41" s="27"/>
    </row>
    <row r="42" spans="1:11">
      <c r="A42" s="24">
        <v>41821</v>
      </c>
      <c r="C42" s="28">
        <v>17.18</v>
      </c>
      <c r="D42" s="28">
        <v>20.66</v>
      </c>
      <c r="K42" s="27"/>
    </row>
    <row r="43" spans="1:11">
      <c r="A43" s="24">
        <v>41852</v>
      </c>
      <c r="C43" s="28">
        <v>15.89</v>
      </c>
      <c r="D43" s="28">
        <v>19.5</v>
      </c>
      <c r="K43" s="27"/>
    </row>
    <row r="44" spans="1:11">
      <c r="A44" s="24">
        <v>41883</v>
      </c>
      <c r="C44" s="28">
        <v>14.6</v>
      </c>
      <c r="D44" s="28">
        <v>19.2</v>
      </c>
      <c r="K44" s="27"/>
    </row>
    <row r="45" spans="1:11">
      <c r="A45" s="24">
        <v>41913</v>
      </c>
      <c r="C45" s="28">
        <v>16.48</v>
      </c>
      <c r="D45" s="28">
        <v>19.32</v>
      </c>
      <c r="K45" s="27"/>
    </row>
    <row r="46" spans="1:11">
      <c r="A46" s="24">
        <v>41944</v>
      </c>
      <c r="C46" s="28">
        <v>15.89</v>
      </c>
      <c r="D46" s="28">
        <v>18.910006350358341</v>
      </c>
      <c r="K46" s="27"/>
    </row>
    <row r="47" spans="1:11">
      <c r="A47" s="24">
        <v>41974</v>
      </c>
      <c r="C47" s="28">
        <v>14.992272727272727</v>
      </c>
      <c r="D47" s="28">
        <v>17.814404592051332</v>
      </c>
      <c r="K47" s="27"/>
    </row>
    <row r="48" spans="1:11">
      <c r="A48" s="24">
        <v>42005</v>
      </c>
      <c r="C48" s="28">
        <v>15.06</v>
      </c>
      <c r="D48" s="28">
        <v>17.850000000000001</v>
      </c>
      <c r="K48" s="27"/>
    </row>
    <row r="49" spans="1:11">
      <c r="A49" s="24">
        <v>42036</v>
      </c>
      <c r="C49" s="28">
        <v>14.52</v>
      </c>
      <c r="D49" s="28">
        <v>17.440000000000001</v>
      </c>
      <c r="K49" s="27"/>
    </row>
    <row r="50" spans="1:11">
      <c r="A50" s="24">
        <v>42064</v>
      </c>
      <c r="C50" s="28">
        <v>12.84</v>
      </c>
      <c r="D50" s="28">
        <v>16.63</v>
      </c>
      <c r="K50" s="27"/>
    </row>
    <row r="51" spans="1:11">
      <c r="A51" s="24">
        <v>42095</v>
      </c>
      <c r="C51" s="28">
        <v>12.93</v>
      </c>
      <c r="D51" s="28">
        <v>16.600000000000001</v>
      </c>
      <c r="K51" s="27"/>
    </row>
    <row r="52" spans="1:11">
      <c r="A52" s="24">
        <v>42125</v>
      </c>
      <c r="C52" s="28">
        <v>12.7</v>
      </c>
      <c r="D52" s="28">
        <v>16.57</v>
      </c>
      <c r="K52" s="27"/>
    </row>
    <row r="53" spans="1:11">
      <c r="A53" s="24">
        <v>42156</v>
      </c>
      <c r="C53" s="28">
        <v>11.75</v>
      </c>
      <c r="D53" s="28">
        <v>16</v>
      </c>
      <c r="K53" s="27"/>
    </row>
    <row r="54" spans="1:11">
      <c r="A54" s="24">
        <v>42186</v>
      </c>
      <c r="C54" s="28">
        <v>11.88</v>
      </c>
      <c r="D54" s="28">
        <v>16.23</v>
      </c>
      <c r="K54" s="27"/>
    </row>
    <row r="55" spans="1:11">
      <c r="A55" s="24">
        <v>42217</v>
      </c>
      <c r="C55" s="28">
        <v>10.67</v>
      </c>
      <c r="D55" s="28">
        <v>15.57</v>
      </c>
      <c r="K55" s="27"/>
    </row>
    <row r="56" spans="1:11">
      <c r="A56" s="24">
        <v>42248</v>
      </c>
      <c r="C56" s="28">
        <v>11.32</v>
      </c>
      <c r="D56" s="28">
        <v>15.93</v>
      </c>
      <c r="K56" s="27"/>
    </row>
    <row r="57" spans="1:11">
      <c r="A57" s="24">
        <v>42278</v>
      </c>
      <c r="C57" s="28">
        <v>14.14</v>
      </c>
      <c r="D57" s="28">
        <v>17.59</v>
      </c>
      <c r="K57" s="27"/>
    </row>
    <row r="58" spans="1:11">
      <c r="A58" s="24">
        <v>42309</v>
      </c>
      <c r="C58" s="28">
        <v>14.89</v>
      </c>
      <c r="D58" s="28">
        <v>18.25</v>
      </c>
      <c r="K58" s="27"/>
    </row>
    <row r="59" spans="1:11">
      <c r="A59" s="24">
        <v>42339</v>
      </c>
      <c r="C59" s="28">
        <v>15</v>
      </c>
      <c r="D59" s="28">
        <v>18.62</v>
      </c>
      <c r="K59" s="27"/>
    </row>
    <row r="60" spans="1:11">
      <c r="A60" s="24">
        <v>42370</v>
      </c>
      <c r="C60" s="28">
        <v>14.29</v>
      </c>
      <c r="D60" s="28">
        <v>19.05</v>
      </c>
      <c r="K60" s="27"/>
    </row>
    <row r="61" spans="1:11">
      <c r="A61" s="24">
        <v>42401</v>
      </c>
      <c r="C61" s="28">
        <v>13.31</v>
      </c>
      <c r="D61" s="28">
        <v>17.54</v>
      </c>
      <c r="K61" s="27"/>
    </row>
    <row r="62" spans="1:11">
      <c r="A62" s="24">
        <v>42430</v>
      </c>
      <c r="C62" s="28">
        <v>15.43</v>
      </c>
      <c r="D62" s="28">
        <v>19.940000000000001</v>
      </c>
      <c r="K62" s="27"/>
    </row>
    <row r="63" spans="1:11">
      <c r="A63" s="24">
        <v>42461</v>
      </c>
      <c r="C63" s="28">
        <v>15</v>
      </c>
      <c r="D63" s="28">
        <v>19.96</v>
      </c>
      <c r="K63" s="27"/>
    </row>
    <row r="64" spans="1:11">
      <c r="A64" s="24">
        <v>42491</v>
      </c>
      <c r="C64" s="28">
        <v>16.68</v>
      </c>
      <c r="D64" s="28">
        <v>21.55</v>
      </c>
      <c r="K64" s="27"/>
    </row>
    <row r="65" spans="1:11">
      <c r="A65" s="24">
        <v>42522</v>
      </c>
      <c r="C65" s="28">
        <v>19.34</v>
      </c>
      <c r="D65" s="28">
        <v>23.96</v>
      </c>
      <c r="K65" s="27"/>
    </row>
    <row r="66" spans="1:11">
      <c r="A66" s="24">
        <v>42552</v>
      </c>
      <c r="C66" s="28">
        <v>19.690000000000001</v>
      </c>
      <c r="D66" s="28">
        <v>24.56</v>
      </c>
      <c r="K66" s="27"/>
    </row>
    <row r="67" spans="1:11">
      <c r="A67" s="24">
        <v>42583</v>
      </c>
      <c r="C67" s="28">
        <v>20.010000000000002</v>
      </c>
      <c r="D67" s="28">
        <v>24.34</v>
      </c>
      <c r="K67" s="27"/>
    </row>
    <row r="68" spans="1:11">
      <c r="A68" s="24">
        <v>42614</v>
      </c>
      <c r="C68" s="28">
        <v>21.3</v>
      </c>
      <c r="D68" s="28">
        <v>25.92</v>
      </c>
      <c r="K68" s="27"/>
    </row>
    <row r="69" spans="1:11">
      <c r="A69" s="24">
        <v>42644</v>
      </c>
      <c r="C69" s="28">
        <v>22.92</v>
      </c>
      <c r="D69" s="28">
        <v>26.99</v>
      </c>
      <c r="K69" s="27"/>
    </row>
    <row r="70" spans="1:11">
      <c r="A70" s="24">
        <v>42675</v>
      </c>
      <c r="C70" s="28">
        <v>20.81</v>
      </c>
      <c r="D70" s="28">
        <v>24.93</v>
      </c>
      <c r="K70" s="27"/>
    </row>
    <row r="71" spans="1:11">
      <c r="A71" s="24">
        <v>42705</v>
      </c>
      <c r="C71" s="28">
        <v>18.829999999999998</v>
      </c>
      <c r="D71" s="28">
        <v>22.87</v>
      </c>
      <c r="K71" s="27"/>
    </row>
    <row r="72" spans="1:11">
      <c r="A72" s="24">
        <v>42736</v>
      </c>
      <c r="C72" s="28">
        <v>20.54</v>
      </c>
      <c r="D72" s="28">
        <v>24.41</v>
      </c>
      <c r="K72" s="27"/>
    </row>
    <row r="73" spans="1:11">
      <c r="A73" s="24">
        <v>42767</v>
      </c>
      <c r="C73" s="28">
        <v>20.399999999999999</v>
      </c>
      <c r="D73" s="28">
        <v>24.87</v>
      </c>
      <c r="K73" s="27"/>
    </row>
    <row r="74" spans="1:11">
      <c r="A74" s="24">
        <v>42795</v>
      </c>
      <c r="C74" s="28">
        <v>18.059999999999999</v>
      </c>
      <c r="D74" s="28">
        <v>23.05</v>
      </c>
      <c r="K74" s="27"/>
    </row>
    <row r="75" spans="1:11">
      <c r="A75" s="24">
        <v>42826</v>
      </c>
      <c r="C75" s="28">
        <v>16.32</v>
      </c>
      <c r="D75" s="28">
        <v>21.18</v>
      </c>
      <c r="K75" s="27"/>
    </row>
    <row r="76" spans="1:11">
      <c r="A76" s="24">
        <v>42856</v>
      </c>
      <c r="C76" s="28">
        <v>15.66</v>
      </c>
      <c r="D76" s="28">
        <v>20.170000000000002</v>
      </c>
      <c r="K76" s="27"/>
    </row>
    <row r="77" spans="1:11">
      <c r="A77" s="24">
        <v>42887</v>
      </c>
      <c r="C77" s="28">
        <v>13.53</v>
      </c>
      <c r="D77" s="28">
        <v>18.329999999999998</v>
      </c>
      <c r="K77" s="27"/>
    </row>
    <row r="78" spans="1:11">
      <c r="A78" s="24">
        <v>42917</v>
      </c>
      <c r="C78" s="28">
        <v>14.11</v>
      </c>
      <c r="D78" s="28">
        <v>17.739999999999998</v>
      </c>
      <c r="K78" s="27"/>
    </row>
    <row r="79" spans="1:11">
      <c r="A79" s="24">
        <v>42948</v>
      </c>
      <c r="C79" s="28">
        <v>13.8</v>
      </c>
      <c r="D79" s="28">
        <v>17.149999999999999</v>
      </c>
      <c r="K79" s="27"/>
    </row>
    <row r="80" spans="1:11">
      <c r="A80" s="24">
        <v>42979</v>
      </c>
      <c r="C80" s="28">
        <v>13.92</v>
      </c>
      <c r="D80" s="28">
        <v>16.82</v>
      </c>
      <c r="K80" s="27"/>
    </row>
    <row r="81" spans="1:11">
      <c r="A81" s="24">
        <v>43009</v>
      </c>
      <c r="C81" s="28">
        <v>14.23</v>
      </c>
      <c r="D81" s="28">
        <v>16.95</v>
      </c>
      <c r="K81" s="27"/>
    </row>
    <row r="82" spans="1:11">
      <c r="A82" s="24">
        <v>43040</v>
      </c>
      <c r="C82" s="28">
        <v>14.66</v>
      </c>
      <c r="D82" s="28">
        <v>17.64</v>
      </c>
      <c r="K82" s="27"/>
    </row>
    <row r="83" spans="1:11">
      <c r="A83" s="24">
        <v>43070</v>
      </c>
      <c r="C83" s="28">
        <v>14.43</v>
      </c>
      <c r="D83" s="28">
        <v>17.11</v>
      </c>
      <c r="K83" s="27"/>
    </row>
    <row r="84" spans="1:11">
      <c r="A84" s="24">
        <v>43101</v>
      </c>
      <c r="C84" s="28">
        <v>13.99</v>
      </c>
      <c r="D84" s="28">
        <v>16.82</v>
      </c>
      <c r="K84" s="27"/>
    </row>
    <row r="85" spans="1:11">
      <c r="A85" s="24">
        <v>43132</v>
      </c>
      <c r="C85" s="28">
        <v>13.56</v>
      </c>
      <c r="D85" s="28">
        <v>16.32</v>
      </c>
      <c r="K85" s="27"/>
    </row>
    <row r="86" spans="1:11">
      <c r="A86" s="24">
        <v>43160</v>
      </c>
      <c r="C86" s="28">
        <v>12.83</v>
      </c>
      <c r="D86" s="28">
        <v>15.94</v>
      </c>
      <c r="K86" s="27"/>
    </row>
    <row r="87" spans="1:11">
      <c r="A87" s="24">
        <v>43191</v>
      </c>
      <c r="C87" s="28">
        <v>11.82</v>
      </c>
      <c r="D87" s="28">
        <v>15.24</v>
      </c>
      <c r="K87" s="27"/>
    </row>
    <row r="88" spans="1:11">
      <c r="A88" s="24">
        <v>43221</v>
      </c>
      <c r="C88" s="28">
        <v>11.85</v>
      </c>
      <c r="D88" s="28">
        <v>15.13</v>
      </c>
      <c r="K88" s="27"/>
    </row>
    <row r="89" spans="1:11">
      <c r="A89" s="24">
        <v>43252</v>
      </c>
      <c r="C89" s="28">
        <v>12.06</v>
      </c>
      <c r="D89" s="28">
        <v>15.67</v>
      </c>
      <c r="K89" s="27"/>
    </row>
    <row r="90" spans="1:11">
      <c r="A90" s="24">
        <v>43282</v>
      </c>
      <c r="C90" s="28">
        <v>11.17</v>
      </c>
      <c r="D90" s="28">
        <v>14.817159163072255</v>
      </c>
      <c r="K90" s="27"/>
    </row>
    <row r="91" spans="1:11">
      <c r="A91" s="24">
        <v>43313</v>
      </c>
      <c r="C91" s="28">
        <v>10.46</v>
      </c>
      <c r="D91" s="28">
        <v>14.29</v>
      </c>
      <c r="K91" s="27"/>
    </row>
    <row r="92" spans="1:11">
      <c r="A92" s="24">
        <v>43344</v>
      </c>
      <c r="C92" s="28">
        <v>10.78</v>
      </c>
      <c r="D92" s="28">
        <v>14.94</v>
      </c>
      <c r="K92" s="27"/>
    </row>
    <row r="93" spans="1:11">
      <c r="A93" s="24">
        <v>43374</v>
      </c>
      <c r="C93" s="28">
        <v>13.18</v>
      </c>
      <c r="D93" s="28">
        <v>16.420000000000002</v>
      </c>
      <c r="K93" s="27"/>
    </row>
    <row r="94" spans="1:11">
      <c r="A94" s="24">
        <v>43405</v>
      </c>
      <c r="C94" s="28">
        <v>12.78</v>
      </c>
      <c r="D94" s="28">
        <v>15.68</v>
      </c>
      <c r="K94" s="27"/>
    </row>
    <row r="95" spans="1:11">
      <c r="A95" s="24">
        <v>43435</v>
      </c>
      <c r="C95" s="28">
        <v>12.55</v>
      </c>
      <c r="D95" s="28">
        <v>15.47</v>
      </c>
      <c r="K95" s="27"/>
    </row>
    <row r="96" spans="1:11">
      <c r="A96" s="24">
        <v>43466</v>
      </c>
      <c r="C96" s="28">
        <v>12.7</v>
      </c>
      <c r="D96" s="28">
        <v>15.62</v>
      </c>
      <c r="K96" s="27"/>
    </row>
    <row r="97" spans="1:11">
      <c r="A97" s="24">
        <v>43497</v>
      </c>
      <c r="C97" s="28">
        <v>12.94</v>
      </c>
      <c r="D97" s="28">
        <v>15.89</v>
      </c>
      <c r="K97" s="27"/>
    </row>
    <row r="98" spans="1:11">
      <c r="A98" s="24">
        <v>43525</v>
      </c>
      <c r="C98" s="28">
        <v>12.47</v>
      </c>
      <c r="D98" s="28">
        <v>15.3</v>
      </c>
      <c r="K98" s="27"/>
    </row>
    <row r="99" spans="1:11">
      <c r="A99" s="24">
        <v>43556</v>
      </c>
      <c r="C99" s="28">
        <v>12.55</v>
      </c>
      <c r="D99" s="28">
        <v>15.31</v>
      </c>
      <c r="K99" s="27"/>
    </row>
    <row r="100" spans="1:11">
      <c r="A100" s="24">
        <v>43586</v>
      </c>
      <c r="C100" s="28">
        <v>11.82</v>
      </c>
      <c r="D100" s="28">
        <v>14.78</v>
      </c>
      <c r="K100" s="27"/>
    </row>
    <row r="101" spans="1:11">
      <c r="A101" s="24">
        <v>43617</v>
      </c>
      <c r="C101" s="28">
        <v>12.44</v>
      </c>
      <c r="D101" s="28">
        <v>15.04</v>
      </c>
      <c r="K101" s="27"/>
    </row>
    <row r="102" spans="1:11">
      <c r="A102" s="24">
        <v>43647</v>
      </c>
      <c r="C102" s="28">
        <v>12.15</v>
      </c>
      <c r="D102" s="28">
        <v>14.6</v>
      </c>
      <c r="K102" s="27"/>
    </row>
    <row r="103" spans="1:11">
      <c r="A103" s="24">
        <v>43678</v>
      </c>
      <c r="C103" s="28">
        <v>11.56</v>
      </c>
      <c r="D103" s="28">
        <v>14.18</v>
      </c>
      <c r="K103" s="27"/>
    </row>
    <row r="104" spans="1:11">
      <c r="A104" s="24">
        <v>43709</v>
      </c>
      <c r="C104" s="28">
        <v>11.16</v>
      </c>
      <c r="D104" s="28">
        <v>14.56</v>
      </c>
      <c r="K104" s="27"/>
    </row>
    <row r="105" spans="1:11">
      <c r="A105" s="24">
        <v>43739</v>
      </c>
      <c r="C105" s="28">
        <v>12.46</v>
      </c>
      <c r="D105" s="28">
        <v>15.43</v>
      </c>
      <c r="K105" s="27"/>
    </row>
    <row r="106" spans="1:11">
      <c r="A106" s="24">
        <v>43770</v>
      </c>
      <c r="C106" s="28">
        <v>12.69</v>
      </c>
      <c r="D106" s="28">
        <v>15.38</v>
      </c>
      <c r="K106" s="27"/>
    </row>
    <row r="107" spans="1:11">
      <c r="A107" s="24">
        <v>43800</v>
      </c>
      <c r="C107" s="28">
        <v>13.34</v>
      </c>
      <c r="D107" s="28">
        <v>16.04</v>
      </c>
      <c r="K107" s="27"/>
    </row>
    <row r="108" spans="1:11">
      <c r="A108" s="24">
        <v>43831</v>
      </c>
      <c r="C108" s="28">
        <v>14.18</v>
      </c>
      <c r="D108" s="28">
        <v>17.62</v>
      </c>
      <c r="K108" s="27"/>
    </row>
    <row r="109" spans="1:11">
      <c r="A109" s="24">
        <v>43862</v>
      </c>
      <c r="C109" s="28">
        <v>15.07</v>
      </c>
      <c r="D109" s="28">
        <v>18.75</v>
      </c>
      <c r="K109" s="27"/>
    </row>
    <row r="110" spans="1:11">
      <c r="A110" s="24">
        <v>43891</v>
      </c>
      <c r="C110" s="28">
        <v>11.81</v>
      </c>
      <c r="D110" s="28">
        <v>16.149999999999999</v>
      </c>
      <c r="K110" s="27"/>
    </row>
    <row r="111" spans="1:11">
      <c r="A111" s="24">
        <v>43922</v>
      </c>
      <c r="C111" s="28">
        <v>10.07</v>
      </c>
      <c r="D111" s="28">
        <v>14.79</v>
      </c>
      <c r="K111" s="27"/>
    </row>
    <row r="112" spans="1:11">
      <c r="A112" s="24">
        <v>43952</v>
      </c>
      <c r="C112" s="28">
        <v>10.65</v>
      </c>
      <c r="D112" s="28">
        <v>16.190000000000001</v>
      </c>
      <c r="K112" s="27"/>
    </row>
    <row r="113" spans="1:11">
      <c r="A113" s="24">
        <v>43983</v>
      </c>
      <c r="C113" s="28">
        <v>11.83</v>
      </c>
      <c r="D113" s="28">
        <v>16.97</v>
      </c>
      <c r="K113" s="27"/>
    </row>
    <row r="114" spans="1:11">
      <c r="A114" s="24">
        <v>44013</v>
      </c>
      <c r="C114" s="28">
        <v>11.92</v>
      </c>
      <c r="D114" s="28">
        <v>16.09</v>
      </c>
      <c r="K114" s="27"/>
    </row>
    <row r="115" spans="1:11">
      <c r="A115" s="24">
        <v>44044</v>
      </c>
      <c r="C115" s="28">
        <v>12.814285714285718</v>
      </c>
      <c r="D115" s="28">
        <v>16.846593486346727</v>
      </c>
      <c r="K115" s="27"/>
    </row>
    <row r="116" spans="1:11">
      <c r="A116" s="24">
        <v>44075</v>
      </c>
      <c r="C116" s="28">
        <v>12.42</v>
      </c>
      <c r="D116" s="28">
        <v>16.48</v>
      </c>
      <c r="K116" s="27"/>
    </row>
    <row r="117" spans="1:11">
      <c r="A117" s="24">
        <v>44105</v>
      </c>
      <c r="C117" s="28">
        <v>14.29</v>
      </c>
      <c r="D117" s="28">
        <v>17.63</v>
      </c>
      <c r="K117" s="27"/>
    </row>
    <row r="118" spans="1:11">
      <c r="A118" s="24">
        <v>44136</v>
      </c>
      <c r="C118" s="28">
        <v>14.93</v>
      </c>
      <c r="D118" s="28">
        <v>18.399999999999999</v>
      </c>
      <c r="K118" s="27"/>
    </row>
    <row r="119" spans="1:11">
      <c r="A119" s="24">
        <v>44166</v>
      </c>
      <c r="C119" s="28">
        <v>14.67</v>
      </c>
      <c r="D119" s="28">
        <v>18.27</v>
      </c>
      <c r="K119" s="27"/>
    </row>
    <row r="120" spans="1:11">
      <c r="A120" s="24">
        <v>44197</v>
      </c>
      <c r="C120" s="6">
        <v>15.94</v>
      </c>
      <c r="D120" s="6">
        <v>20.239999999999998</v>
      </c>
      <c r="K120" s="27"/>
    </row>
    <row r="121" spans="1:11">
      <c r="A121" s="24">
        <v>44228</v>
      </c>
      <c r="C121" s="6">
        <v>16.97</v>
      </c>
      <c r="D121" s="6">
        <v>20.87</v>
      </c>
      <c r="K121" s="27"/>
    </row>
    <row r="122" spans="1:11">
      <c r="A122" s="24">
        <v>44256</v>
      </c>
      <c r="C122" s="6">
        <v>15.81</v>
      </c>
      <c r="D122" s="6">
        <v>20.48</v>
      </c>
      <c r="K122" s="27"/>
    </row>
    <row r="123" spans="1:11">
      <c r="A123" s="24">
        <v>44287</v>
      </c>
      <c r="C123" s="6">
        <v>16.170000000000002</v>
      </c>
      <c r="D123" s="6">
        <v>20.27</v>
      </c>
      <c r="K123" s="27"/>
    </row>
    <row r="124" spans="1:11">
      <c r="A124" s="24">
        <v>44317</v>
      </c>
      <c r="C124" s="6">
        <v>17.2</v>
      </c>
      <c r="D124" s="6">
        <v>20.76</v>
      </c>
      <c r="K124" s="27"/>
    </row>
    <row r="125" spans="1:11">
      <c r="A125" s="24">
        <v>44348</v>
      </c>
      <c r="C125" s="6">
        <v>17.21</v>
      </c>
      <c r="D125" s="6">
        <v>20.12</v>
      </c>
      <c r="K125" s="27"/>
    </row>
    <row r="126" spans="1:11">
      <c r="A126" s="24">
        <v>44378</v>
      </c>
      <c r="C126" s="6">
        <v>17.73</v>
      </c>
      <c r="D126" s="82">
        <v>20.7</v>
      </c>
      <c r="K126" s="27"/>
    </row>
    <row r="127" spans="1:11">
      <c r="A127" s="24">
        <v>44409</v>
      </c>
      <c r="C127" s="6">
        <v>19.38</v>
      </c>
      <c r="D127" s="6">
        <v>21.59</v>
      </c>
      <c r="K127" s="27"/>
    </row>
    <row r="128" spans="1:11">
      <c r="A128" s="24">
        <v>44440</v>
      </c>
      <c r="C128" s="6">
        <v>19.28</v>
      </c>
      <c r="D128" s="6">
        <v>22.89</v>
      </c>
      <c r="K128" s="27"/>
    </row>
    <row r="129" spans="1:11">
      <c r="A129" s="24">
        <v>44470</v>
      </c>
      <c r="C129" s="6">
        <v>19.62</v>
      </c>
      <c r="D129" s="6">
        <v>23.15</v>
      </c>
      <c r="K129" s="27"/>
    </row>
    <row r="130" spans="1:11">
      <c r="A130" s="24">
        <v>44501</v>
      </c>
      <c r="C130" s="6">
        <v>19.75</v>
      </c>
      <c r="D130" s="6">
        <v>23.05</v>
      </c>
      <c r="K130" s="27"/>
    </row>
    <row r="131" spans="1:11">
      <c r="A131" s="24">
        <v>44531</v>
      </c>
      <c r="C131" s="6">
        <v>19.170000000000002</v>
      </c>
      <c r="D131" s="6">
        <v>22.67</v>
      </c>
      <c r="K131" s="27"/>
    </row>
    <row r="132" spans="1:11">
      <c r="K132" s="27"/>
    </row>
    <row r="133" spans="1:11">
      <c r="C133" s="141" t="s">
        <v>315</v>
      </c>
      <c r="K133" s="27"/>
    </row>
    <row r="134" spans="1:11">
      <c r="K134" s="27"/>
    </row>
    <row r="135" spans="1:11">
      <c r="K135" s="27"/>
    </row>
    <row r="136" spans="1:11">
      <c r="K136" s="27"/>
    </row>
    <row r="137" spans="1:11">
      <c r="K137" s="27"/>
    </row>
    <row r="138" spans="1:11">
      <c r="K138" s="27"/>
    </row>
    <row r="139" spans="1:11">
      <c r="K139" s="27"/>
    </row>
    <row r="140" spans="1:11">
      <c r="K140" s="27"/>
    </row>
    <row r="141" spans="1:11">
      <c r="K141" s="27"/>
    </row>
    <row r="142" spans="1:11">
      <c r="E142" s="96"/>
      <c r="F142" s="96"/>
      <c r="K142" s="27"/>
    </row>
  </sheetData>
  <hyperlinks>
    <hyperlink ref="A1" location="Índice!A1" display="Voltar" xr:uid="{00000000-0004-0000-0D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/>
  <dimension ref="A1:DZ23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4" sqref="J14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1.7109375" style="2" customWidth="1"/>
    <col min="6" max="16384" width="9.28515625" style="2"/>
  </cols>
  <sheetData>
    <row r="1" spans="1:130">
      <c r="A1" s="1" t="s">
        <v>34</v>
      </c>
      <c r="B1" s="1"/>
    </row>
    <row r="2" spans="1:130" ht="6" customHeight="1"/>
    <row r="3" spans="1:130" ht="19.5" customHeight="1"/>
    <row r="5" spans="1:130" s="61" customFormat="1" ht="23.25">
      <c r="D5" s="7"/>
      <c r="E5" s="7"/>
      <c r="F5" s="7"/>
      <c r="G5" s="7"/>
      <c r="H5" s="7"/>
      <c r="I5" s="7"/>
      <c r="J5" s="7" t="str">
        <f>Título_ACBio</f>
        <v>Análise de Conjuntura - Ano 2021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21" t="str">
        <f>Índice!Q54</f>
        <v>Gráfico 13 - Mix de produção (açúcar x etanol)</v>
      </c>
    </row>
    <row r="10" spans="1:130" ht="15" customHeight="1">
      <c r="A10" s="4" t="s">
        <v>35</v>
      </c>
      <c r="C10" s="4" t="s">
        <v>90</v>
      </c>
      <c r="D10" s="4" t="s">
        <v>72</v>
      </c>
      <c r="E10" s="4" t="s">
        <v>73</v>
      </c>
    </row>
    <row r="11" spans="1:130">
      <c r="B11" s="4"/>
      <c r="C11" s="32" t="s">
        <v>91</v>
      </c>
      <c r="D11" s="32"/>
      <c r="E11" s="32"/>
    </row>
    <row r="12" spans="1:130">
      <c r="A12" s="95" t="s">
        <v>39</v>
      </c>
      <c r="B12" s="6"/>
      <c r="C12" s="12">
        <v>49.739612651182512</v>
      </c>
      <c r="D12" s="12">
        <v>21.473401619280999</v>
      </c>
      <c r="E12" s="12">
        <v>28.786985729536507</v>
      </c>
      <c r="R12" s="123"/>
    </row>
    <row r="13" spans="1:130">
      <c r="A13" s="95" t="s">
        <v>40</v>
      </c>
      <c r="B13" s="6"/>
      <c r="C13" s="12">
        <v>45.220154165180944</v>
      </c>
      <c r="D13" s="12">
        <v>23.616025195627337</v>
      </c>
      <c r="E13" s="12">
        <v>31.163820639191702</v>
      </c>
    </row>
    <row r="14" spans="1:130">
      <c r="A14" s="95" t="s">
        <v>41</v>
      </c>
      <c r="B14" s="6"/>
      <c r="C14" s="12">
        <v>43.128621828166878</v>
      </c>
      <c r="D14" s="12">
        <v>23.859570119429645</v>
      </c>
      <c r="E14" s="12">
        <v>33.011808052403474</v>
      </c>
    </row>
    <row r="15" spans="1:130">
      <c r="A15" s="95" t="s">
        <v>42</v>
      </c>
      <c r="B15" s="6"/>
      <c r="C15" s="12">
        <v>40.42772914127864</v>
      </c>
      <c r="D15" s="12">
        <v>22.519522402886714</v>
      </c>
      <c r="E15" s="12">
        <v>37.059237177579284</v>
      </c>
    </row>
    <row r="16" spans="1:130">
      <c r="A16" s="95" t="s">
        <v>43</v>
      </c>
      <c r="B16" s="6"/>
      <c r="C16" s="12">
        <v>45.906515486358884</v>
      </c>
      <c r="D16" s="12">
        <v>22.095780385025122</v>
      </c>
      <c r="E16" s="12">
        <v>31.99770412861599</v>
      </c>
    </row>
    <row r="17" spans="1:5">
      <c r="A17" s="95" t="s">
        <v>44</v>
      </c>
      <c r="B17" s="6"/>
      <c r="C17" s="12">
        <v>45.9</v>
      </c>
      <c r="D17" s="12">
        <v>22.420435950009253</v>
      </c>
      <c r="E17" s="12">
        <v>31.7</v>
      </c>
    </row>
    <row r="18" spans="1:5">
      <c r="A18" s="95" t="s">
        <v>45</v>
      </c>
      <c r="B18" s="6"/>
      <c r="C18" s="12">
        <v>35.5</v>
      </c>
      <c r="D18" s="12">
        <v>19.2</v>
      </c>
      <c r="E18" s="12">
        <v>45.3</v>
      </c>
    </row>
    <row r="19" spans="1:5">
      <c r="A19" s="95" t="s">
        <v>46</v>
      </c>
      <c r="B19" s="6"/>
      <c r="C19" s="12">
        <v>34.929790546603975</v>
      </c>
      <c r="D19" s="12">
        <v>19.946085950300805</v>
      </c>
      <c r="E19" s="12">
        <v>45.124123503095213</v>
      </c>
    </row>
    <row r="20" spans="1:5">
      <c r="A20" s="95" t="s">
        <v>47</v>
      </c>
      <c r="B20" s="6"/>
      <c r="C20" s="12">
        <v>45.916149742747145</v>
      </c>
      <c r="D20" s="12">
        <v>17.449519536567728</v>
      </c>
      <c r="E20" s="12">
        <v>36.634330720685121</v>
      </c>
    </row>
    <row r="21" spans="1:5">
      <c r="A21" s="6" t="s">
        <v>48</v>
      </c>
      <c r="C21" s="12">
        <v>45.493633652860431</v>
      </c>
      <c r="D21" s="12">
        <v>21.862173055646238</v>
      </c>
      <c r="E21" s="12">
        <v>32.644193291493309</v>
      </c>
    </row>
    <row r="23" spans="1:5">
      <c r="C23" s="141" t="s">
        <v>316</v>
      </c>
    </row>
  </sheetData>
  <hyperlinks>
    <hyperlink ref="A1" location="Índice!A1" display="Voltar" xr:uid="{00000000-0004-0000-0E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/>
  <dimension ref="A1:DZ3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7" sqref="H17"/>
    </sheetView>
  </sheetViews>
  <sheetFormatPr defaultColWidth="9.28515625" defaultRowHeight="15"/>
  <cols>
    <col min="1" max="1" width="13" style="2" customWidth="1"/>
    <col min="2" max="2" width="8.7109375" style="2" customWidth="1"/>
    <col min="3" max="3" width="21.28515625" style="2" customWidth="1"/>
    <col min="4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ht="6" customHeight="1"/>
    <row r="3" spans="1:130" ht="19.5" customHeight="1"/>
    <row r="5" spans="1:130" s="61" customFormat="1" ht="23.25">
      <c r="C5" s="62"/>
      <c r="D5" s="10"/>
      <c r="E5" s="10"/>
      <c r="F5" s="10"/>
      <c r="G5" s="62"/>
      <c r="H5" s="7" t="str">
        <f>Título_ACBio</f>
        <v>Análise de Conjuntura - Ano 2021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21" t="str">
        <f>Índice!Q58</f>
        <v>Gráfico 14 - Licenciamentos de veículos leves</v>
      </c>
      <c r="D8" s="13"/>
      <c r="E8" s="13"/>
    </row>
    <row r="9" spans="1:130">
      <c r="C9" s="21"/>
    </row>
    <row r="10" spans="1:130" ht="15" customHeight="1">
      <c r="A10" s="4" t="s">
        <v>60</v>
      </c>
      <c r="C10" s="4" t="s">
        <v>92</v>
      </c>
    </row>
    <row r="11" spans="1:130">
      <c r="C11" s="26" t="s">
        <v>93</v>
      </c>
    </row>
    <row r="12" spans="1:130">
      <c r="A12" s="6">
        <v>2000</v>
      </c>
      <c r="B12" s="6"/>
      <c r="C12" s="82">
        <v>1.4036439999999999</v>
      </c>
      <c r="D12" s="11"/>
    </row>
    <row r="13" spans="1:130">
      <c r="A13" s="6">
        <v>2001</v>
      </c>
      <c r="B13" s="6"/>
      <c r="C13" s="82">
        <v>1.510805</v>
      </c>
    </row>
    <row r="14" spans="1:130">
      <c r="A14" s="6">
        <v>2002</v>
      </c>
      <c r="B14" s="6"/>
      <c r="C14" s="82">
        <v>1.4042650000000001</v>
      </c>
    </row>
    <row r="15" spans="1:130">
      <c r="A15" s="6">
        <v>2003</v>
      </c>
      <c r="B15" s="6"/>
      <c r="C15" s="82">
        <v>1.29175</v>
      </c>
    </row>
    <row r="16" spans="1:130">
      <c r="A16" s="6">
        <v>2004</v>
      </c>
      <c r="B16" s="6"/>
      <c r="C16" s="82">
        <v>1.5235209999999999</v>
      </c>
    </row>
    <row r="17" spans="1:7">
      <c r="A17" s="6">
        <v>2005</v>
      </c>
      <c r="B17" s="6"/>
      <c r="C17" s="82">
        <v>1.6198399999999999</v>
      </c>
    </row>
    <row r="18" spans="1:7">
      <c r="A18" s="6">
        <v>2006</v>
      </c>
      <c r="B18" s="6"/>
      <c r="C18" s="82">
        <v>1.832284</v>
      </c>
    </row>
    <row r="19" spans="1:7">
      <c r="A19" s="6">
        <v>2007</v>
      </c>
      <c r="B19" s="6"/>
      <c r="C19" s="82">
        <v>2.3412299999999999</v>
      </c>
    </row>
    <row r="20" spans="1:7">
      <c r="A20" s="6">
        <v>2008</v>
      </c>
      <c r="B20" s="6"/>
      <c r="C20" s="82">
        <v>2.671189</v>
      </c>
    </row>
    <row r="21" spans="1:7">
      <c r="A21" s="6">
        <v>2009</v>
      </c>
      <c r="B21" s="6"/>
      <c r="C21" s="82">
        <v>3.008867</v>
      </c>
    </row>
    <row r="22" spans="1:7">
      <c r="A22" s="6">
        <v>2010</v>
      </c>
      <c r="B22" s="6"/>
      <c r="C22" s="82">
        <v>3.3290289999999998</v>
      </c>
    </row>
    <row r="23" spans="1:7">
      <c r="A23" s="6">
        <v>2011</v>
      </c>
      <c r="C23" s="82">
        <v>3.4258310000000001</v>
      </c>
    </row>
    <row r="24" spans="1:7">
      <c r="A24" s="6">
        <v>2012</v>
      </c>
      <c r="C24" s="82">
        <v>3.6341830000000002</v>
      </c>
    </row>
    <row r="25" spans="1:7">
      <c r="A25" s="6">
        <v>2013</v>
      </c>
      <c r="C25" s="82">
        <v>3.579895</v>
      </c>
    </row>
    <row r="26" spans="1:7">
      <c r="A26" s="6">
        <v>2014</v>
      </c>
      <c r="C26" s="82">
        <v>3.3334790000000001</v>
      </c>
    </row>
    <row r="27" spans="1:7">
      <c r="A27" s="6">
        <v>2015</v>
      </c>
      <c r="C27" s="82">
        <v>2.4805329999999999</v>
      </c>
    </row>
    <row r="28" spans="1:7">
      <c r="A28" s="6">
        <v>2016</v>
      </c>
      <c r="C28" s="82">
        <v>1.9886010000000001</v>
      </c>
    </row>
    <row r="29" spans="1:7">
      <c r="A29" s="6">
        <v>2017</v>
      </c>
      <c r="C29" s="82">
        <v>2.175986</v>
      </c>
    </row>
    <row r="30" spans="1:7">
      <c r="A30" s="6">
        <v>2018</v>
      </c>
      <c r="C30" s="82">
        <v>2.4753560000000001</v>
      </c>
    </row>
    <row r="31" spans="1:7">
      <c r="A31" s="6">
        <v>2019</v>
      </c>
      <c r="C31" s="82">
        <v>2.6655829999999998</v>
      </c>
    </row>
    <row r="32" spans="1:7">
      <c r="A32" s="6">
        <v>2020</v>
      </c>
      <c r="C32" s="82">
        <v>1.954828</v>
      </c>
      <c r="G32" s="125"/>
    </row>
    <row r="33" spans="1:6">
      <c r="A33" s="6">
        <v>2021</v>
      </c>
      <c r="C33" s="82">
        <v>1.977106</v>
      </c>
      <c r="F33" s="123"/>
    </row>
    <row r="35" spans="1:6">
      <c r="C35" s="141" t="s">
        <v>317</v>
      </c>
    </row>
    <row r="37" spans="1:6">
      <c r="C37" s="11"/>
    </row>
  </sheetData>
  <hyperlinks>
    <hyperlink ref="A1" location="Índice!A1" display="Voltar" xr:uid="{00000000-0004-0000-0F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DZ2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H24" sqref="H24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6" width="9.28515625" style="2"/>
    <col min="7" max="9" width="17" style="2" customWidth="1"/>
    <col min="10" max="16384" width="9.28515625" style="2"/>
  </cols>
  <sheetData>
    <row r="1" spans="1:130">
      <c r="A1" s="1" t="s">
        <v>34</v>
      </c>
      <c r="B1" s="1"/>
    </row>
    <row r="2" spans="1:130" s="61" customFormat="1" ht="23.25">
      <c r="D2" s="10"/>
      <c r="E2" s="10"/>
      <c r="F2" s="10"/>
      <c r="G2" s="62"/>
      <c r="H2" s="7" t="str">
        <f>Título_ACBio</f>
        <v>Análise de Conjuntura - Ano 2021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13" t="str">
        <f>Índice!Q62</f>
        <v>Gráfico 15 - Demanda do ciclo Otto e participação dos diferentes combustíveis</v>
      </c>
      <c r="D5" s="13"/>
      <c r="E5" s="13"/>
    </row>
    <row r="7" spans="1:130" ht="15" customHeight="1">
      <c r="A7" s="4" t="s">
        <v>60</v>
      </c>
      <c r="C7" s="4" t="s">
        <v>94</v>
      </c>
      <c r="D7" s="4" t="s">
        <v>72</v>
      </c>
      <c r="E7" s="4" t="s">
        <v>73</v>
      </c>
      <c r="F7" s="34" t="s">
        <v>63</v>
      </c>
      <c r="G7" s="15" t="s">
        <v>94</v>
      </c>
      <c r="H7" s="4" t="s">
        <v>72</v>
      </c>
      <c r="I7" s="4" t="s">
        <v>73</v>
      </c>
    </row>
    <row r="8" spans="1:130" ht="15" customHeight="1">
      <c r="B8" s="4"/>
      <c r="C8" s="32" t="s">
        <v>95</v>
      </c>
      <c r="D8" s="32"/>
      <c r="E8" s="32"/>
      <c r="F8" s="35"/>
      <c r="G8" s="33" t="s">
        <v>54</v>
      </c>
      <c r="H8" s="30"/>
      <c r="I8" s="30"/>
    </row>
    <row r="9" spans="1:130">
      <c r="A9" s="6">
        <v>2011</v>
      </c>
      <c r="B9" s="6"/>
      <c r="C9" s="9">
        <v>27.062082467437499</v>
      </c>
      <c r="D9" s="9">
        <v>8.4353719999999992</v>
      </c>
      <c r="E9" s="9">
        <v>8.5514036999999981</v>
      </c>
      <c r="F9" s="36">
        <v>44.048858167437501</v>
      </c>
      <c r="G9" s="68">
        <v>0.61436512984217972</v>
      </c>
      <c r="H9" s="18">
        <v>0.19150035553556594</v>
      </c>
      <c r="I9" s="18">
        <v>0.19413451462225423</v>
      </c>
    </row>
    <row r="10" spans="1:130">
      <c r="A10" s="6">
        <v>2012</v>
      </c>
      <c r="B10" s="6"/>
      <c r="C10" s="9">
        <v>31.758171780000001</v>
      </c>
      <c r="D10" s="9">
        <v>7.7594449999999995</v>
      </c>
      <c r="E10" s="9">
        <v>7.9094973999999993</v>
      </c>
      <c r="F10" s="36">
        <v>47.427114179999997</v>
      </c>
      <c r="G10" s="68">
        <v>0.66962058158268489</v>
      </c>
      <c r="H10" s="18">
        <v>0.16360778289293756</v>
      </c>
      <c r="I10" s="18">
        <v>0.1667716355243776</v>
      </c>
    </row>
    <row r="11" spans="1:130">
      <c r="A11" s="6">
        <v>2013</v>
      </c>
      <c r="B11" s="6"/>
      <c r="C11" s="9">
        <v>31.679224851200001</v>
      </c>
      <c r="D11" s="9">
        <v>9.6860359708000026</v>
      </c>
      <c r="E11" s="9">
        <v>9.2189999999999994</v>
      </c>
      <c r="F11" s="36">
        <v>50.584260822000005</v>
      </c>
      <c r="G11" s="68">
        <v>0.6262664381451658</v>
      </c>
      <c r="H11" s="18">
        <v>0.19148319681657525</v>
      </c>
      <c r="I11" s="18">
        <v>0.18225036503825892</v>
      </c>
    </row>
    <row r="12" spans="1:130">
      <c r="A12" s="6">
        <v>2014</v>
      </c>
      <c r="B12" s="6"/>
      <c r="C12" s="9">
        <v>33.353040750254401</v>
      </c>
      <c r="D12" s="9">
        <v>11.015724000000001</v>
      </c>
      <c r="E12" s="9">
        <v>9.7806575999999996</v>
      </c>
      <c r="F12" s="36">
        <v>54.149422350254397</v>
      </c>
      <c r="G12" s="68">
        <v>0.61594453463449927</v>
      </c>
      <c r="H12" s="18">
        <v>0.20343197622214798</v>
      </c>
      <c r="I12" s="18">
        <v>0.18062348914335277</v>
      </c>
    </row>
    <row r="13" spans="1:130">
      <c r="A13" s="6">
        <v>2015</v>
      </c>
      <c r="B13" s="6"/>
      <c r="C13" s="9">
        <v>30.203735865930003</v>
      </c>
      <c r="D13" s="9">
        <v>10.940056</v>
      </c>
      <c r="E13" s="9">
        <v>13.152108199999999</v>
      </c>
      <c r="F13" s="36">
        <v>54.295900065930006</v>
      </c>
      <c r="G13" s="68">
        <v>0.5562802316428026</v>
      </c>
      <c r="H13" s="18">
        <v>0.20148954132293218</v>
      </c>
      <c r="I13" s="18">
        <v>0.24223022703426517</v>
      </c>
    </row>
    <row r="14" spans="1:130">
      <c r="A14" s="6">
        <v>2016</v>
      </c>
      <c r="B14" s="6"/>
      <c r="C14" s="9">
        <v>31.40392977094</v>
      </c>
      <c r="D14" s="9">
        <v>11.10027</v>
      </c>
      <c r="E14" s="9">
        <v>10.915789499999999</v>
      </c>
      <c r="F14" s="36">
        <v>53.419989270939993</v>
      </c>
      <c r="G14" s="68">
        <v>0.58786851512947536</v>
      </c>
      <c r="H14" s="18">
        <v>0.20779244158400551</v>
      </c>
      <c r="I14" s="18">
        <v>0.2043390432865192</v>
      </c>
    </row>
    <row r="15" spans="1:130">
      <c r="A15" s="6">
        <v>2017</v>
      </c>
      <c r="B15" s="6"/>
      <c r="C15" s="9">
        <v>32.229158369489994</v>
      </c>
      <c r="D15" s="9">
        <v>12.07156589235</v>
      </c>
      <c r="E15" s="9">
        <v>10.159985593883997</v>
      </c>
      <c r="F15" s="36">
        <v>54.460709855723991</v>
      </c>
      <c r="G15" s="68">
        <v>0.5917873353996066</v>
      </c>
      <c r="H15" s="18">
        <v>0.22165641844055473</v>
      </c>
      <c r="I15" s="18">
        <v>0.18655624615983868</v>
      </c>
    </row>
    <row r="16" spans="1:130">
      <c r="A16" s="6">
        <v>2018</v>
      </c>
      <c r="B16" s="6"/>
      <c r="C16" s="9">
        <v>27.996798861259997</v>
      </c>
      <c r="D16" s="9">
        <v>10.214283496050003</v>
      </c>
      <c r="E16" s="9">
        <v>14.086629585769996</v>
      </c>
      <c r="F16" s="36">
        <v>52.297711943079996</v>
      </c>
      <c r="G16" s="68">
        <v>0.53533506191879432</v>
      </c>
      <c r="H16" s="18">
        <v>0.19531033226017741</v>
      </c>
      <c r="I16" s="18">
        <v>0.26935460582102833</v>
      </c>
    </row>
    <row r="17" spans="1:9">
      <c r="A17" s="6">
        <v>2019</v>
      </c>
      <c r="C17" s="9">
        <v>27.860476842099999</v>
      </c>
      <c r="D17" s="9">
        <v>10.553621</v>
      </c>
      <c r="E17" s="9">
        <v>16.272811099999995</v>
      </c>
      <c r="F17" s="36">
        <v>54.68690894209999</v>
      </c>
      <c r="G17" s="68">
        <v>0.5094542255368173</v>
      </c>
      <c r="H17" s="18">
        <v>0.19298258402524987</v>
      </c>
      <c r="I17" s="18">
        <v>0.29756319043793289</v>
      </c>
    </row>
    <row r="18" spans="1:9">
      <c r="A18" s="6">
        <v>2020</v>
      </c>
      <c r="C18" s="12">
        <v>26.15134332321</v>
      </c>
      <c r="D18" s="12">
        <v>9.7784300000000002</v>
      </c>
      <c r="E18" s="12">
        <v>13.884056824637678</v>
      </c>
      <c r="F18" s="36">
        <v>49.813830147847682</v>
      </c>
      <c r="G18" s="68">
        <v>0.52498158133178452</v>
      </c>
      <c r="H18" s="18">
        <v>0.19629950098150603</v>
      </c>
      <c r="I18" s="18">
        <v>0.27871891768670937</v>
      </c>
    </row>
    <row r="19" spans="1:9">
      <c r="A19" s="6">
        <v>2021</v>
      </c>
      <c r="C19" s="12">
        <v>28.70166341074</v>
      </c>
      <c r="D19" s="12">
        <v>11.036583</v>
      </c>
      <c r="E19" s="12">
        <v>12.291041699999999</v>
      </c>
      <c r="F19" s="36">
        <v>52.029288110739998</v>
      </c>
      <c r="G19" s="68">
        <v>0.55164436133838513</v>
      </c>
      <c r="H19" s="18">
        <v>0.2121225063950434</v>
      </c>
      <c r="I19" s="18">
        <v>0.23623313226657153</v>
      </c>
    </row>
    <row r="21" spans="1:9">
      <c r="C21" s="141" t="s">
        <v>318</v>
      </c>
    </row>
    <row r="24" spans="1:9">
      <c r="C24" s="11"/>
    </row>
  </sheetData>
  <hyperlinks>
    <hyperlink ref="A1" location="Índice!A1" display="Voltar" xr:uid="{00000000-0004-0000-10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8"/>
  <dimension ref="A1:DZ21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I15" sqref="I15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s="61" customFormat="1" ht="23.25">
      <c r="C2" s="62"/>
      <c r="D2" s="10"/>
      <c r="E2" s="10"/>
      <c r="F2" s="10"/>
      <c r="G2" s="62"/>
      <c r="H2" s="7"/>
      <c r="I2" s="7" t="str">
        <f>Título_ACBio</f>
        <v>Análise de Conjuntura - Ano 2021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13" t="str">
        <f>Índice!AD6</f>
        <v>Gráfico 16 - Demanda anual de etanol hidratado e gasolina C</v>
      </c>
      <c r="D5" s="13"/>
      <c r="E5" s="13"/>
    </row>
    <row r="7" spans="1:130" ht="15" customHeight="1">
      <c r="A7" s="4" t="s">
        <v>60</v>
      </c>
      <c r="C7" s="4" t="s">
        <v>96</v>
      </c>
      <c r="D7" s="4" t="s">
        <v>97</v>
      </c>
    </row>
    <row r="8" spans="1:130">
      <c r="B8" s="4"/>
      <c r="C8" s="32" t="s">
        <v>74</v>
      </c>
      <c r="D8" s="32"/>
    </row>
    <row r="9" spans="1:130">
      <c r="A9" s="6">
        <v>2011</v>
      </c>
      <c r="B9" s="6"/>
      <c r="C9" s="12">
        <v>35.4974544674375</v>
      </c>
      <c r="D9" s="12">
        <v>12.216291</v>
      </c>
      <c r="E9" s="11"/>
    </row>
    <row r="10" spans="1:130">
      <c r="A10" s="6">
        <v>2012</v>
      </c>
      <c r="B10" s="6"/>
      <c r="C10" s="12">
        <v>39.517616779999997</v>
      </c>
      <c r="D10" s="12">
        <v>11.299282</v>
      </c>
    </row>
    <row r="11" spans="1:130">
      <c r="A11" s="6">
        <v>2013</v>
      </c>
      <c r="B11" s="6"/>
      <c r="C11" s="12">
        <v>41.365260822000003</v>
      </c>
      <c r="D11" s="12">
        <v>13.17</v>
      </c>
    </row>
    <row r="12" spans="1:130">
      <c r="A12" s="6">
        <v>2014</v>
      </c>
      <c r="B12" s="6"/>
      <c r="C12" s="12">
        <v>44.368764750254407</v>
      </c>
      <c r="D12" s="12">
        <v>13.972368000000001</v>
      </c>
    </row>
    <row r="13" spans="1:130">
      <c r="A13" s="6">
        <v>2015</v>
      </c>
      <c r="B13" s="6"/>
      <c r="C13" s="12">
        <v>41.143791865930005</v>
      </c>
      <c r="D13" s="12">
        <v>18.788726</v>
      </c>
    </row>
    <row r="14" spans="1:130">
      <c r="A14" s="6">
        <v>2016</v>
      </c>
      <c r="B14" s="6"/>
      <c r="C14" s="12">
        <v>42.504199770940005</v>
      </c>
      <c r="D14" s="12">
        <v>15.593985</v>
      </c>
      <c r="F14" s="11"/>
    </row>
    <row r="15" spans="1:130">
      <c r="A15" s="6">
        <v>2017</v>
      </c>
      <c r="B15" s="6"/>
      <c r="C15" s="12">
        <v>44.300724261839996</v>
      </c>
      <c r="D15" s="12">
        <v>14.514265134119999</v>
      </c>
    </row>
    <row r="16" spans="1:130">
      <c r="A16" s="6">
        <v>2018</v>
      </c>
      <c r="B16" s="6"/>
      <c r="C16" s="12">
        <v>38.211082357309998</v>
      </c>
      <c r="D16" s="12">
        <v>20.123756551099994</v>
      </c>
    </row>
    <row r="17" spans="1:4">
      <c r="A17" s="6">
        <v>2019</v>
      </c>
      <c r="C17" s="12">
        <v>38.414000000000001</v>
      </c>
      <c r="D17" s="12">
        <v>23.247</v>
      </c>
    </row>
    <row r="18" spans="1:4">
      <c r="A18" s="6">
        <v>2020</v>
      </c>
      <c r="C18" s="12">
        <v>35.929668341180005</v>
      </c>
      <c r="D18" s="12">
        <v>19.834366892339542</v>
      </c>
    </row>
    <row r="19" spans="1:4">
      <c r="A19" s="6">
        <v>2021</v>
      </c>
      <c r="C19" s="12">
        <v>39.738246410739997</v>
      </c>
      <c r="D19" s="12">
        <v>17.558630999999998</v>
      </c>
    </row>
    <row r="21" spans="1:4">
      <c r="C21" s="141" t="s">
        <v>319</v>
      </c>
    </row>
  </sheetData>
  <hyperlinks>
    <hyperlink ref="A1" location="Índice!A1" display="Voltar" xr:uid="{00000000-0004-0000-1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9"/>
  <dimension ref="A1:DZ25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M29" sqref="M29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s="61" customFormat="1" ht="23.25">
      <c r="C2" s="62"/>
      <c r="D2" s="62"/>
      <c r="E2" s="10"/>
      <c r="F2" s="10"/>
      <c r="G2" s="7"/>
      <c r="H2" s="7"/>
      <c r="I2" s="7" t="str">
        <f>Título_ACBio</f>
        <v>Análise de Conjuntura - Ano 2021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13" t="str">
        <f>Índice!AD10</f>
        <v>Gráfico 17 - Produção, demanda e importação líquida de gasolina A</v>
      </c>
      <c r="D5" s="13"/>
      <c r="E5" s="13"/>
    </row>
    <row r="7" spans="1:130" ht="15" customHeight="1">
      <c r="A7" s="4" t="s">
        <v>60</v>
      </c>
      <c r="C7" s="4" t="s">
        <v>81</v>
      </c>
      <c r="D7" s="4" t="s">
        <v>98</v>
      </c>
      <c r="E7" s="4" t="s">
        <v>99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130">
      <c r="B8" s="4"/>
      <c r="C8" s="154" t="s">
        <v>74</v>
      </c>
      <c r="D8" s="154"/>
      <c r="E8" s="154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130">
      <c r="A9" s="6">
        <v>2014</v>
      </c>
      <c r="B9" s="6"/>
      <c r="C9" s="9">
        <v>30.972311999999999</v>
      </c>
      <c r="D9" s="9">
        <v>33.429284750254403</v>
      </c>
      <c r="E9" s="9">
        <v>1.7464789999999999</v>
      </c>
      <c r="K9" s="31"/>
      <c r="L9" s="31"/>
      <c r="M9" s="31"/>
      <c r="N9" s="31"/>
      <c r="O9" s="31"/>
      <c r="P9" s="31"/>
      <c r="Q9" s="31"/>
      <c r="S9" s="31"/>
      <c r="T9" s="31"/>
      <c r="U9" s="31"/>
      <c r="V9" s="31"/>
      <c r="W9" s="31"/>
      <c r="X9" s="31"/>
      <c r="Y9" s="31"/>
      <c r="Z9" s="31"/>
    </row>
    <row r="10" spans="1:130">
      <c r="A10" s="6">
        <v>2015</v>
      </c>
      <c r="B10" s="6"/>
      <c r="C10" s="9">
        <v>27.945558000000002</v>
      </c>
      <c r="D10" s="9">
        <v>30.267463865930004</v>
      </c>
      <c r="E10" s="9">
        <v>2.3187129999999998</v>
      </c>
    </row>
    <row r="11" spans="1:130">
      <c r="A11" s="6">
        <v>2016</v>
      </c>
      <c r="B11" s="6"/>
      <c r="C11" s="9">
        <v>28.186574</v>
      </c>
      <c r="D11" s="9">
        <v>31.46116277094</v>
      </c>
      <c r="E11" s="9">
        <v>3.0817410000000001</v>
      </c>
    </row>
    <row r="12" spans="1:130">
      <c r="A12" s="6">
        <v>2017</v>
      </c>
      <c r="B12" s="6"/>
      <c r="C12" s="9">
        <v>28.337593000000002</v>
      </c>
      <c r="D12" s="9">
        <v>32.280529369489997</v>
      </c>
      <c r="E12" s="9">
        <v>4.0105150000000007</v>
      </c>
    </row>
    <row r="13" spans="1:130">
      <c r="A13" s="6">
        <v>2018</v>
      </c>
      <c r="B13" s="6"/>
      <c r="C13" s="9">
        <v>26.011191999999998</v>
      </c>
      <c r="D13" s="9">
        <v>28.045263861259997</v>
      </c>
      <c r="E13" s="9">
        <v>1.843512</v>
      </c>
    </row>
    <row r="14" spans="1:130">
      <c r="A14" s="6">
        <v>2019</v>
      </c>
      <c r="B14" s="6"/>
      <c r="C14" s="9">
        <v>25.394562999999998</v>
      </c>
      <c r="D14" s="9">
        <v>27.860476842100002</v>
      </c>
      <c r="E14" s="9">
        <v>2.8740150000000009</v>
      </c>
    </row>
    <row r="15" spans="1:130">
      <c r="A15" s="6">
        <v>2020</v>
      </c>
      <c r="B15" s="6"/>
      <c r="C15" s="9">
        <v>23.547238</v>
      </c>
      <c r="D15" s="9">
        <v>26.19023634118</v>
      </c>
      <c r="E15" s="9">
        <v>2.5727359999999999</v>
      </c>
    </row>
    <row r="16" spans="1:130">
      <c r="A16" s="6">
        <v>2021</v>
      </c>
      <c r="B16" s="6"/>
      <c r="C16" s="9">
        <v>28.099701000000003</v>
      </c>
      <c r="D16" s="9">
        <v>28.749452410739998</v>
      </c>
      <c r="E16" s="9">
        <v>0.96038999999999985</v>
      </c>
    </row>
    <row r="17" spans="1:12">
      <c r="A17" s="6"/>
      <c r="B17" s="6"/>
    </row>
    <row r="18" spans="1:12">
      <c r="C18" s="143" t="s">
        <v>318</v>
      </c>
      <c r="D18" s="123"/>
      <c r="E18" s="123"/>
    </row>
    <row r="19" spans="1:12">
      <c r="L19" s="11"/>
    </row>
    <row r="25" spans="1:12">
      <c r="C25" s="11"/>
    </row>
  </sheetData>
  <mergeCells count="1">
    <mergeCell ref="C8:E8"/>
  </mergeCells>
  <hyperlinks>
    <hyperlink ref="A1" location="Índice!A1" display="Voltar" xr:uid="{00000000-0004-0000-1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0"/>
  <dimension ref="A1:DZ14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5" sqref="J15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10"/>
      <c r="F2" s="10"/>
      <c r="G2" s="62"/>
      <c r="H2" s="10"/>
      <c r="I2" s="7" t="str">
        <f>Título_ACBio</f>
        <v>Análise de Conjuntura - Ano 2021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7" t="str">
        <f>Índice!AD14</f>
        <v>Gráfico 18 - Preços de etanol hidratado </v>
      </c>
      <c r="D5" s="13"/>
      <c r="E5" s="13"/>
    </row>
    <row r="6" spans="1:130">
      <c r="C6" s="29"/>
    </row>
    <row r="7" spans="1:130" ht="15" customHeight="1">
      <c r="A7" s="4" t="s">
        <v>79</v>
      </c>
      <c r="C7" s="4" t="s">
        <v>100</v>
      </c>
      <c r="D7" s="4" t="s">
        <v>101</v>
      </c>
      <c r="E7" s="4" t="s">
        <v>102</v>
      </c>
    </row>
    <row r="8" spans="1:130">
      <c r="B8" s="4"/>
      <c r="C8" s="32" t="s">
        <v>103</v>
      </c>
      <c r="D8" s="32"/>
      <c r="E8" s="32"/>
    </row>
    <row r="9" spans="1:130">
      <c r="A9" s="22">
        <v>40909</v>
      </c>
      <c r="C9" s="12">
        <v>3.5698010576687804</v>
      </c>
      <c r="D9" s="9">
        <v>3.0915977281641607</v>
      </c>
      <c r="E9" s="12">
        <v>2.0723309507546537</v>
      </c>
    </row>
    <row r="10" spans="1:130">
      <c r="A10" s="22">
        <v>40940</v>
      </c>
      <c r="C10" s="12">
        <v>3.4417522448951403</v>
      </c>
      <c r="D10" s="9">
        <v>2.9308977809719226</v>
      </c>
      <c r="E10" s="12">
        <v>1.9932703169259136</v>
      </c>
    </row>
    <row r="11" spans="1:130">
      <c r="A11" s="22">
        <v>40969</v>
      </c>
      <c r="C11" s="12">
        <v>3.4677147206569372</v>
      </c>
      <c r="D11" s="9">
        <v>3.0002893686677456</v>
      </c>
      <c r="E11" s="12">
        <v>2.1393676331191998</v>
      </c>
    </row>
    <row r="12" spans="1:130">
      <c r="A12" s="22">
        <v>41000</v>
      </c>
      <c r="C12" s="12">
        <v>3.4763088376179767</v>
      </c>
      <c r="D12" s="9">
        <v>3.0422694145289677</v>
      </c>
      <c r="E12" s="12">
        <v>2.1028177865729534</v>
      </c>
    </row>
    <row r="13" spans="1:130">
      <c r="A13" s="22">
        <v>41030</v>
      </c>
      <c r="C13" s="12">
        <v>3.4231702656028524</v>
      </c>
      <c r="D13" s="9">
        <v>2.9628380460684531</v>
      </c>
      <c r="E13" s="12">
        <v>2.0050552261245311</v>
      </c>
    </row>
    <row r="14" spans="1:130">
      <c r="A14" s="22">
        <v>41061</v>
      </c>
      <c r="C14" s="12">
        <v>3.3725306400275707</v>
      </c>
      <c r="D14" s="9">
        <v>2.8747987114814095</v>
      </c>
      <c r="E14" s="12">
        <v>1.9027614491580516</v>
      </c>
    </row>
    <row r="15" spans="1:130">
      <c r="A15" s="22">
        <v>41091</v>
      </c>
      <c r="C15" s="12">
        <v>3.3081993757023342</v>
      </c>
      <c r="D15" s="9">
        <v>2.8043594754127295</v>
      </c>
      <c r="E15" s="12">
        <v>1.8545456421048696</v>
      </c>
    </row>
    <row r="16" spans="1:130">
      <c r="A16" s="22">
        <v>41122</v>
      </c>
      <c r="C16" s="12">
        <v>3.2598296528682731</v>
      </c>
      <c r="D16" s="9">
        <v>2.752818268685524</v>
      </c>
      <c r="E16" s="12">
        <v>1.8152578817645304</v>
      </c>
    </row>
    <row r="17" spans="1:5">
      <c r="A17" s="22">
        <v>41153</v>
      </c>
      <c r="C17" s="12">
        <v>3.2298152411549652</v>
      </c>
      <c r="D17" s="9">
        <v>2.7399447515715694</v>
      </c>
      <c r="E17" s="12">
        <v>1.8408367625516</v>
      </c>
    </row>
    <row r="18" spans="1:5">
      <c r="A18" s="22">
        <v>41183</v>
      </c>
      <c r="C18" s="12">
        <v>3.2117255353752281</v>
      </c>
      <c r="D18" s="9">
        <v>2.695105897156675</v>
      </c>
      <c r="E18" s="12">
        <v>1.7408113218556514</v>
      </c>
    </row>
    <row r="19" spans="1:5">
      <c r="A19" s="22">
        <v>41214</v>
      </c>
      <c r="C19" s="12">
        <v>3.2024449155813568</v>
      </c>
      <c r="D19" s="9">
        <v>2.6888053299593171</v>
      </c>
      <c r="E19" s="12">
        <v>1.8764861136187119</v>
      </c>
    </row>
    <row r="20" spans="1:5">
      <c r="A20" s="22">
        <v>41244</v>
      </c>
      <c r="C20" s="12">
        <v>3.2666294338324833</v>
      </c>
      <c r="D20" s="9">
        <v>2.8070978256130878</v>
      </c>
      <c r="E20" s="12">
        <v>1.9239562558200936</v>
      </c>
    </row>
    <row r="21" spans="1:5">
      <c r="A21" s="22">
        <v>41275</v>
      </c>
      <c r="C21" s="12">
        <v>3.2729377703191251</v>
      </c>
      <c r="D21" s="9">
        <v>2.8248805089740174</v>
      </c>
      <c r="E21" s="12">
        <v>1.9279322159771914</v>
      </c>
    </row>
    <row r="22" spans="1:5">
      <c r="A22" s="22">
        <v>41306</v>
      </c>
      <c r="C22" s="12">
        <v>3.3297379170423707</v>
      </c>
      <c r="D22" s="9">
        <v>2.8825557072243981</v>
      </c>
      <c r="E22" s="12">
        <v>2.0627697123947732</v>
      </c>
    </row>
    <row r="23" spans="1:5">
      <c r="A23" s="22">
        <v>41334</v>
      </c>
      <c r="C23" s="12">
        <v>3.4081636866364806</v>
      </c>
      <c r="D23" s="9">
        <v>2.9837114551717558</v>
      </c>
      <c r="E23" s="12">
        <v>2.0437876843130711</v>
      </c>
    </row>
    <row r="24" spans="1:5">
      <c r="A24" s="22">
        <v>41365</v>
      </c>
      <c r="C24" s="12">
        <v>3.3968976779018116</v>
      </c>
      <c r="D24" s="9">
        <v>2.962324243913296</v>
      </c>
      <c r="E24" s="12">
        <v>2.062275404056841</v>
      </c>
    </row>
    <row r="25" spans="1:5">
      <c r="A25" s="22">
        <v>41395</v>
      </c>
      <c r="C25" s="12">
        <v>3.3145981029284699</v>
      </c>
      <c r="D25" s="9">
        <v>2.8195688798996619</v>
      </c>
      <c r="E25" s="12">
        <v>1.8332380379719566</v>
      </c>
    </row>
    <row r="26" spans="1:5">
      <c r="A26" s="22">
        <v>41426</v>
      </c>
      <c r="C26" s="12">
        <v>3.1601944771020722</v>
      </c>
      <c r="D26" s="9">
        <v>2.6182858083916458</v>
      </c>
      <c r="E26" s="12">
        <v>1.8778935629331179</v>
      </c>
    </row>
    <row r="27" spans="1:5">
      <c r="A27" s="22">
        <v>41456</v>
      </c>
      <c r="C27" s="12">
        <v>3.1211629547150062</v>
      </c>
      <c r="D27" s="9">
        <v>2.6197382420550048</v>
      </c>
      <c r="E27" s="12">
        <v>1.8350155152445318</v>
      </c>
    </row>
    <row r="28" spans="1:5">
      <c r="A28" s="22">
        <v>41487</v>
      </c>
      <c r="C28" s="12">
        <v>3.0801843552747012</v>
      </c>
      <c r="D28" s="9">
        <v>2.5456810261149907</v>
      </c>
      <c r="E28" s="12">
        <v>1.7880799762894737</v>
      </c>
    </row>
    <row r="29" spans="1:5">
      <c r="A29" s="22">
        <v>41518</v>
      </c>
      <c r="C29" s="12">
        <v>3.0533052515728687</v>
      </c>
      <c r="D29" s="9">
        <v>2.5467202846371957</v>
      </c>
      <c r="E29" s="12">
        <v>1.8798891119447363</v>
      </c>
    </row>
    <row r="30" spans="1:5">
      <c r="A30" s="22">
        <v>41548</v>
      </c>
      <c r="C30" s="12">
        <v>3.0754232010598055</v>
      </c>
      <c r="D30" s="9">
        <v>2.6019334102100347</v>
      </c>
      <c r="E30" s="12">
        <v>1.8944614100183352</v>
      </c>
    </row>
    <row r="31" spans="1:5">
      <c r="A31" s="22">
        <v>41579</v>
      </c>
      <c r="C31" s="12">
        <v>3.0934875501344492</v>
      </c>
      <c r="D31" s="9">
        <v>2.6178815449344146</v>
      </c>
      <c r="E31" s="12">
        <v>1.9501715313331109</v>
      </c>
    </row>
    <row r="32" spans="1:5">
      <c r="A32" s="22">
        <v>41609</v>
      </c>
      <c r="C32" s="12">
        <v>3.2259156701625145</v>
      </c>
      <c r="D32" s="9">
        <v>2.750995910003081</v>
      </c>
      <c r="E32" s="12">
        <v>2.0549425807110548</v>
      </c>
    </row>
    <row r="33" spans="1:5">
      <c r="A33" s="22">
        <v>41640</v>
      </c>
      <c r="C33" s="12">
        <v>3.2561633403234143</v>
      </c>
      <c r="D33" s="9">
        <v>2.8108137144267333</v>
      </c>
      <c r="E33" s="12">
        <v>2.0496047227700331</v>
      </c>
    </row>
    <row r="34" spans="1:5">
      <c r="A34" s="22">
        <v>41671</v>
      </c>
      <c r="C34" s="12">
        <v>3.2639606769803962</v>
      </c>
      <c r="D34" s="9">
        <v>2.8340531031584408</v>
      </c>
      <c r="E34" s="12">
        <v>2.1683270115399478</v>
      </c>
    </row>
    <row r="35" spans="1:5">
      <c r="A35" s="22">
        <v>41699</v>
      </c>
      <c r="C35" s="12">
        <v>3.3829850128229961</v>
      </c>
      <c r="D35" s="9">
        <v>2.9550717749765019</v>
      </c>
      <c r="E35" s="12">
        <v>2.228467985575346</v>
      </c>
    </row>
    <row r="36" spans="1:5">
      <c r="A36" s="22">
        <v>41730</v>
      </c>
      <c r="C36" s="12">
        <v>3.3664241620689626</v>
      </c>
      <c r="D36" s="9">
        <v>2.9043699434155594</v>
      </c>
      <c r="E36" s="12">
        <v>2.0873213217078548</v>
      </c>
    </row>
    <row r="37" spans="1:5">
      <c r="A37" s="22">
        <v>41760</v>
      </c>
      <c r="C37" s="12">
        <v>3.2751474200193065</v>
      </c>
      <c r="D37" s="9">
        <v>2.7580615961100783</v>
      </c>
      <c r="E37" s="12">
        <v>1.8641660950133405</v>
      </c>
    </row>
    <row r="38" spans="1:5">
      <c r="A38" s="22">
        <v>41791</v>
      </c>
      <c r="C38" s="12">
        <v>3.1580531120343398</v>
      </c>
      <c r="D38" s="9">
        <v>2.6348532045140116</v>
      </c>
      <c r="E38" s="12">
        <v>1.8783848607831206</v>
      </c>
    </row>
    <row r="39" spans="1:5">
      <c r="A39" s="22">
        <v>41821</v>
      </c>
      <c r="C39" s="12">
        <v>3.1094206362630081</v>
      </c>
      <c r="D39" s="9">
        <v>2.6182201587601601</v>
      </c>
      <c r="E39" s="12">
        <v>1.9001497927320887</v>
      </c>
    </row>
    <row r="40" spans="1:5">
      <c r="A40" s="22">
        <v>41852</v>
      </c>
      <c r="C40" s="12">
        <v>3.085703746008023</v>
      </c>
      <c r="D40" s="9">
        <v>2.5983346517500614</v>
      </c>
      <c r="E40" s="12">
        <v>1.8613305641012037</v>
      </c>
    </row>
    <row r="41" spans="1:5">
      <c r="A41" s="22">
        <v>41883</v>
      </c>
      <c r="C41" s="12">
        <v>3.0547835918238695</v>
      </c>
      <c r="D41" s="9">
        <v>2.5828453744027033</v>
      </c>
      <c r="E41" s="12">
        <v>1.8409675250903361</v>
      </c>
    </row>
    <row r="42" spans="1:5">
      <c r="A42" s="22">
        <v>41913</v>
      </c>
      <c r="C42" s="12">
        <v>3.0318596739633477</v>
      </c>
      <c r="D42" s="9">
        <v>2.5285759659851004</v>
      </c>
      <c r="E42" s="12">
        <v>1.7381382118227966</v>
      </c>
    </row>
    <row r="43" spans="1:5">
      <c r="A43" s="22">
        <v>41944</v>
      </c>
      <c r="C43" s="12">
        <v>3.0515326739403834</v>
      </c>
      <c r="D43" s="9">
        <v>2.523155357204284</v>
      </c>
      <c r="E43" s="12">
        <v>1.8507037019419623</v>
      </c>
    </row>
    <row r="44" spans="1:5">
      <c r="A44" s="22">
        <v>41974</v>
      </c>
      <c r="C44" s="12">
        <v>3.0724403853297866</v>
      </c>
      <c r="D44" s="9">
        <v>2.5948543235454182</v>
      </c>
      <c r="E44" s="12">
        <v>1.9076824922618461</v>
      </c>
    </row>
    <row r="45" spans="1:5">
      <c r="A45" s="22">
        <v>42005</v>
      </c>
      <c r="C45" s="12">
        <v>3.0698252293026798</v>
      </c>
      <c r="D45" s="9">
        <v>2.630423618496919</v>
      </c>
      <c r="E45" s="12">
        <v>1.973805266487185</v>
      </c>
    </row>
    <row r="46" spans="1:5">
      <c r="A46" s="22">
        <v>42036</v>
      </c>
      <c r="C46" s="12">
        <v>3.2858869859477906</v>
      </c>
      <c r="D46" s="9">
        <v>2.7631519343423769</v>
      </c>
      <c r="E46" s="12">
        <v>2.0369537452559801</v>
      </c>
    </row>
    <row r="47" spans="1:5">
      <c r="A47" s="22">
        <v>42064</v>
      </c>
      <c r="C47" s="12">
        <v>3.2452229801195553</v>
      </c>
      <c r="D47" s="9">
        <v>2.6938876934315497</v>
      </c>
      <c r="E47" s="12">
        <v>1.8312544356655558</v>
      </c>
    </row>
    <row r="48" spans="1:5">
      <c r="A48" s="22">
        <v>42095</v>
      </c>
      <c r="C48" s="12">
        <v>3.1537043258862192</v>
      </c>
      <c r="D48" s="9">
        <v>2.5900273001571463</v>
      </c>
      <c r="E48" s="12">
        <v>1.8187766847735511</v>
      </c>
    </row>
    <row r="49" spans="1:5">
      <c r="A49" s="22">
        <v>42125</v>
      </c>
      <c r="C49" s="12">
        <v>3.0742157681982105</v>
      </c>
      <c r="D49" s="9">
        <v>2.5449621338846895</v>
      </c>
      <c r="E49" s="12">
        <v>1.755186637804439</v>
      </c>
    </row>
    <row r="50" spans="1:5">
      <c r="A50" s="22">
        <v>42156</v>
      </c>
      <c r="C50" s="12">
        <v>3.0131223279963386</v>
      </c>
      <c r="D50" s="9">
        <v>2.4854299850160646</v>
      </c>
      <c r="E50" s="12">
        <v>1.72680503103975</v>
      </c>
    </row>
    <row r="51" spans="1:5">
      <c r="A51" s="22">
        <v>42186</v>
      </c>
      <c r="C51" s="12">
        <v>2.9579042121087094</v>
      </c>
      <c r="D51" s="9">
        <v>2.4484951939481516</v>
      </c>
      <c r="E51" s="12">
        <v>1.6918941015111508</v>
      </c>
    </row>
    <row r="52" spans="1:5">
      <c r="A52" s="22">
        <v>42217</v>
      </c>
      <c r="C52" s="12">
        <v>2.9184287976165271</v>
      </c>
      <c r="D52" s="9">
        <v>2.4069933018895164</v>
      </c>
      <c r="E52" s="12">
        <v>1.6550923384120888</v>
      </c>
    </row>
    <row r="53" spans="1:5">
      <c r="A53" s="22">
        <v>42248</v>
      </c>
      <c r="C53" s="12">
        <v>2.9109031987333478</v>
      </c>
      <c r="D53" s="9">
        <v>2.4395891057406729</v>
      </c>
      <c r="E53" s="12">
        <v>1.7833047216946429</v>
      </c>
    </row>
    <row r="54" spans="1:5">
      <c r="A54" s="22">
        <v>42278</v>
      </c>
      <c r="C54" s="12">
        <v>3.2959508585923158</v>
      </c>
      <c r="D54" s="9">
        <v>2.7815947349320425</v>
      </c>
      <c r="E54" s="12">
        <v>2.1235607756671482</v>
      </c>
    </row>
    <row r="55" spans="1:5">
      <c r="A55" s="22">
        <v>42309</v>
      </c>
      <c r="C55" s="12">
        <v>3.5428559018990886</v>
      </c>
      <c r="D55" s="9">
        <v>3.0417761552679394</v>
      </c>
      <c r="E55" s="12">
        <v>2.3501290586318091</v>
      </c>
    </row>
    <row r="56" spans="1:5">
      <c r="A56" s="22">
        <v>42339</v>
      </c>
      <c r="C56" s="12">
        <v>3.6202168294625396</v>
      </c>
      <c r="D56" s="9">
        <v>3.1321533728432551</v>
      </c>
      <c r="E56" s="12">
        <v>2.3217892279429244</v>
      </c>
    </row>
    <row r="57" spans="1:5">
      <c r="A57" s="22">
        <v>42370</v>
      </c>
      <c r="C57" s="12">
        <v>3.6525824400995117</v>
      </c>
      <c r="D57" s="9">
        <v>3.1905559173003235</v>
      </c>
      <c r="E57" s="12">
        <v>2.4538022560270161</v>
      </c>
    </row>
    <row r="58" spans="1:5">
      <c r="A58" s="22">
        <v>42401</v>
      </c>
      <c r="C58" s="12">
        <v>3.7305847760593611</v>
      </c>
      <c r="D58" s="9">
        <v>3.2981602430403449</v>
      </c>
      <c r="E58" s="12">
        <v>2.5545505075294583</v>
      </c>
    </row>
    <row r="59" spans="1:5">
      <c r="A59" s="22">
        <v>42430</v>
      </c>
      <c r="C59" s="12">
        <v>3.7882947968011087</v>
      </c>
      <c r="D59" s="9">
        <v>3.361359215031968</v>
      </c>
      <c r="E59" s="12">
        <v>2.530605558307411</v>
      </c>
    </row>
    <row r="60" spans="1:5">
      <c r="A60" s="22">
        <v>42461</v>
      </c>
      <c r="C60" s="12">
        <v>3.5875857268119615</v>
      </c>
      <c r="D60" s="9">
        <v>3.0077501678135743</v>
      </c>
      <c r="E60" s="12">
        <v>1.8424501982009867</v>
      </c>
    </row>
    <row r="61" spans="1:5">
      <c r="A61" s="22">
        <v>42491</v>
      </c>
      <c r="C61" s="12">
        <v>3.2097737293276745</v>
      </c>
      <c r="D61" s="9">
        <v>2.646610234859605</v>
      </c>
      <c r="E61" s="12">
        <v>1.8208597497002772</v>
      </c>
    </row>
    <row r="62" spans="1:5">
      <c r="A62" s="22">
        <v>42522</v>
      </c>
      <c r="C62" s="12">
        <v>3.1944431082083375</v>
      </c>
      <c r="D62" s="9">
        <v>2.7220522571815295</v>
      </c>
      <c r="E62" s="12">
        <v>1.9591739895805704</v>
      </c>
    </row>
    <row r="63" spans="1:5">
      <c r="A63" s="22">
        <v>42552</v>
      </c>
      <c r="C63" s="12">
        <v>3.1381153236281962</v>
      </c>
      <c r="D63" s="9">
        <v>2.6641704879927475</v>
      </c>
      <c r="E63" s="12">
        <v>1.9485199006283422</v>
      </c>
    </row>
    <row r="64" spans="1:5">
      <c r="A64" s="22">
        <v>42583</v>
      </c>
      <c r="C64" s="12">
        <v>3.1740013447716189</v>
      </c>
      <c r="D64" s="9">
        <v>2.7370586746697771</v>
      </c>
      <c r="E64" s="12">
        <v>2.0151801530541844</v>
      </c>
    </row>
    <row r="65" spans="1:5">
      <c r="A65" s="22">
        <v>42614</v>
      </c>
      <c r="C65" s="12">
        <v>3.1984790529412881</v>
      </c>
      <c r="D65" s="9">
        <v>2.7748170361812439</v>
      </c>
      <c r="E65" s="12">
        <v>2.1506732659477121</v>
      </c>
    </row>
    <row r="66" spans="1:5">
      <c r="A66" s="22">
        <v>42644</v>
      </c>
      <c r="C66" s="12">
        <v>3.4153770434993764</v>
      </c>
      <c r="D66" s="9">
        <v>2.9863669752830897</v>
      </c>
      <c r="E66" s="12">
        <v>2.3923248026253985</v>
      </c>
    </row>
    <row r="67" spans="1:5">
      <c r="A67" s="22">
        <v>42675</v>
      </c>
      <c r="C67" s="12">
        <v>3.5857536235365406</v>
      </c>
      <c r="D67" s="9">
        <v>3.1693389783872963</v>
      </c>
      <c r="E67" s="12">
        <v>2.4026791892724626</v>
      </c>
    </row>
    <row r="68" spans="1:5">
      <c r="A68" s="22">
        <v>42705</v>
      </c>
      <c r="C68" s="12">
        <v>3.6033811596314287</v>
      </c>
      <c r="D68" s="9">
        <v>3.1616208195408149</v>
      </c>
      <c r="E68" s="12">
        <v>2.3936986225520909</v>
      </c>
    </row>
    <row r="69" spans="1:5">
      <c r="A69" s="22">
        <v>42736</v>
      </c>
      <c r="C69" s="12">
        <v>3.6899255221127603</v>
      </c>
      <c r="D69" s="9">
        <v>3.2465866225071398</v>
      </c>
      <c r="E69" s="12">
        <v>2.3181240259816844</v>
      </c>
    </row>
    <row r="70" spans="1:5">
      <c r="A70" s="22">
        <v>42767</v>
      </c>
      <c r="C70" s="12">
        <v>3.6290706147719338</v>
      </c>
      <c r="D70" s="9">
        <v>3.165398724767976</v>
      </c>
      <c r="E70" s="12">
        <v>2.1454637081745878</v>
      </c>
    </row>
    <row r="71" spans="1:5">
      <c r="A71" s="22">
        <v>42795</v>
      </c>
      <c r="C71" s="12">
        <v>3.4356344801257817</v>
      </c>
      <c r="D71" s="9">
        <v>2.9502996094097358</v>
      </c>
      <c r="E71" s="12">
        <v>1.9374112634656113</v>
      </c>
    </row>
    <row r="72" spans="1:5">
      <c r="A72" s="22">
        <v>42826</v>
      </c>
      <c r="C72" s="12">
        <v>3.2904352708827154</v>
      </c>
      <c r="D72" s="9">
        <v>2.8116619415098367</v>
      </c>
      <c r="E72" s="12">
        <v>1.8654975131047447</v>
      </c>
    </row>
    <row r="73" spans="1:5">
      <c r="A73" s="22">
        <v>42856</v>
      </c>
      <c r="C73" s="12">
        <v>3.2090583196763727</v>
      </c>
      <c r="D73" s="9">
        <v>2.742803259141867</v>
      </c>
      <c r="E73" s="12">
        <v>1.7869503188252911</v>
      </c>
    </row>
    <row r="74" spans="1:5">
      <c r="A74" s="22">
        <v>42887</v>
      </c>
      <c r="C74" s="12">
        <v>3.0819252690245933</v>
      </c>
      <c r="D74" s="9">
        <v>2.6267248779211552</v>
      </c>
      <c r="E74" s="12">
        <v>1.681518417479946</v>
      </c>
    </row>
    <row r="75" spans="1:5">
      <c r="A75" s="22">
        <v>42917</v>
      </c>
      <c r="C75" s="12">
        <v>3.0497635208886975</v>
      </c>
      <c r="D75" s="9">
        <v>2.5670425450086736</v>
      </c>
      <c r="E75" s="12">
        <v>1.6475484944394729</v>
      </c>
    </row>
    <row r="76" spans="1:5">
      <c r="A76" s="22">
        <v>42948</v>
      </c>
      <c r="C76" s="12">
        <v>3.2628593117896272</v>
      </c>
      <c r="D76" s="9">
        <v>2.7847439463302917</v>
      </c>
      <c r="E76" s="12">
        <v>1.7735567778427084</v>
      </c>
    </row>
    <row r="77" spans="1:5">
      <c r="A77" s="22">
        <v>42979</v>
      </c>
      <c r="C77" s="12">
        <v>3.2871421285161095</v>
      </c>
      <c r="D77" s="9">
        <v>2.8332609909508593</v>
      </c>
      <c r="E77" s="12">
        <v>1.8159234052894051</v>
      </c>
    </row>
    <row r="78" spans="1:5">
      <c r="A78" s="22">
        <v>43009</v>
      </c>
      <c r="C78" s="12">
        <v>3.3158140325197145</v>
      </c>
      <c r="D78" s="9">
        <v>2.8697250053404439</v>
      </c>
      <c r="E78" s="12">
        <v>1.9231747711911289</v>
      </c>
    </row>
    <row r="79" spans="1:5">
      <c r="A79" s="22">
        <v>43040</v>
      </c>
      <c r="C79" s="12">
        <v>3.4713721855400692</v>
      </c>
      <c r="D79" s="9">
        <v>3.0070280391933371</v>
      </c>
      <c r="E79" s="12">
        <v>2.0643377659273985</v>
      </c>
    </row>
    <row r="80" spans="1:5">
      <c r="A80" s="22">
        <v>43070</v>
      </c>
      <c r="C80" s="12">
        <v>3.5651181151125471</v>
      </c>
      <c r="D80" s="9">
        <v>3.1148145613701157</v>
      </c>
      <c r="E80" s="12">
        <v>2.1759158948649033</v>
      </c>
    </row>
    <row r="81" spans="1:5">
      <c r="A81" s="22">
        <v>43101</v>
      </c>
      <c r="C81" s="12">
        <v>3.6865068231496108</v>
      </c>
      <c r="D81" s="9">
        <v>3.2563925570321208</v>
      </c>
      <c r="E81" s="12">
        <v>2.2790981474952248</v>
      </c>
    </row>
    <row r="82" spans="1:5">
      <c r="A82" s="22">
        <v>43132</v>
      </c>
      <c r="C82" s="12">
        <v>3.7142304769536114</v>
      </c>
      <c r="D82" s="9">
        <v>3.3033169324933214</v>
      </c>
      <c r="E82" s="12">
        <v>2.2916242084748557</v>
      </c>
    </row>
    <row r="83" spans="1:5">
      <c r="A83" s="22">
        <v>43160</v>
      </c>
      <c r="C83" s="12">
        <v>3.7169680953369926</v>
      </c>
      <c r="D83" s="9">
        <v>3.3220082285746888</v>
      </c>
      <c r="E83" s="12">
        <v>2.3093417124634943</v>
      </c>
    </row>
    <row r="84" spans="1:5">
      <c r="A84" s="22">
        <v>43191</v>
      </c>
      <c r="C84" s="12">
        <v>3.671847776334503</v>
      </c>
      <c r="D84" s="9">
        <v>3.1891116103782386</v>
      </c>
      <c r="E84" s="12">
        <v>1.8978609402572975</v>
      </c>
    </row>
    <row r="85" spans="1:5">
      <c r="A85" s="22">
        <v>43221</v>
      </c>
      <c r="C85" s="12">
        <v>3.4676479915478229</v>
      </c>
      <c r="D85" s="9">
        <v>2.9338863303123608</v>
      </c>
      <c r="E85" s="12">
        <v>1.9262949206122433</v>
      </c>
    </row>
    <row r="86" spans="1:5">
      <c r="A86" s="22">
        <v>43252</v>
      </c>
      <c r="C86" s="12">
        <v>3.593848415117666</v>
      </c>
      <c r="D86" s="9">
        <v>3.0914307235020462</v>
      </c>
      <c r="E86" s="12">
        <v>1.9820340317888872</v>
      </c>
    </row>
    <row r="87" spans="1:5">
      <c r="A87" s="22">
        <v>43282</v>
      </c>
      <c r="C87" s="12">
        <v>3.3986935136707648</v>
      </c>
      <c r="D87" s="9">
        <v>2.8946074666204447</v>
      </c>
      <c r="E87" s="12">
        <v>1.762932652750312</v>
      </c>
    </row>
    <row r="88" spans="1:5">
      <c r="A88" s="22">
        <v>43313</v>
      </c>
      <c r="C88" s="12">
        <v>3.2444051913358263</v>
      </c>
      <c r="D88" s="9">
        <v>2.7618294729080843</v>
      </c>
      <c r="E88" s="12">
        <v>1.7689988932009149</v>
      </c>
    </row>
    <row r="89" spans="1:5">
      <c r="A89" s="22">
        <v>43344</v>
      </c>
      <c r="C89" s="12">
        <v>3.4236508431379997</v>
      </c>
      <c r="D89" s="9">
        <v>2.9701144651633715</v>
      </c>
      <c r="E89" s="12">
        <v>2.0212096215608533</v>
      </c>
    </row>
    <row r="90" spans="1:5">
      <c r="A90" s="22">
        <v>43374</v>
      </c>
      <c r="C90" s="12">
        <v>3.5684485718648715</v>
      </c>
      <c r="D90" s="9">
        <v>3.1433733715518746</v>
      </c>
      <c r="E90" s="12">
        <v>2.1498160598725868</v>
      </c>
    </row>
    <row r="91" spans="1:5">
      <c r="A91" s="22">
        <v>43405</v>
      </c>
      <c r="C91" s="12">
        <v>3.5474052393478721</v>
      </c>
      <c r="D91" s="9">
        <v>3.1184319595347327</v>
      </c>
      <c r="E91" s="12">
        <v>1.9811806365835536</v>
      </c>
    </row>
    <row r="92" spans="1:5">
      <c r="A92" s="22">
        <v>43435</v>
      </c>
      <c r="C92" s="12">
        <v>3.4302108963001103</v>
      </c>
      <c r="D92" s="9">
        <v>3.0128939120465015</v>
      </c>
      <c r="E92" s="12">
        <v>1.9975311029842084</v>
      </c>
    </row>
    <row r="93" spans="1:5">
      <c r="A93" s="22">
        <v>43466</v>
      </c>
      <c r="C93" s="12">
        <v>3.3939566128066581</v>
      </c>
      <c r="D93" s="12">
        <v>2.9870439179880282</v>
      </c>
      <c r="E93" s="12">
        <v>1.9203541093725001</v>
      </c>
    </row>
    <row r="94" spans="1:5">
      <c r="A94" s="22">
        <v>43497</v>
      </c>
      <c r="C94" s="12">
        <v>3.3354152187239738</v>
      </c>
      <c r="D94" s="12">
        <v>2.9123667464840408</v>
      </c>
      <c r="E94" s="12">
        <v>1.9972823118863798</v>
      </c>
    </row>
    <row r="95" spans="1:5">
      <c r="A95" s="22">
        <v>43525</v>
      </c>
      <c r="C95" s="12">
        <v>3.50330275809115</v>
      </c>
      <c r="D95" s="12">
        <v>3.1027136961009689</v>
      </c>
      <c r="E95" s="12">
        <v>2.0997916608294895</v>
      </c>
    </row>
    <row r="96" spans="1:5">
      <c r="A96" s="22">
        <v>43556</v>
      </c>
      <c r="C96" s="12">
        <v>3.5462522032572319</v>
      </c>
      <c r="D96" s="12">
        <v>3.0868279102262459</v>
      </c>
      <c r="E96" s="12">
        <v>2.1330241011023015</v>
      </c>
    </row>
    <row r="97" spans="1:5">
      <c r="A97" s="22">
        <v>43586</v>
      </c>
      <c r="C97" s="12">
        <v>3.531112696464382</v>
      </c>
      <c r="D97" s="12">
        <v>3.0306924515261269</v>
      </c>
      <c r="E97" s="12">
        <v>1.9308221682889912</v>
      </c>
    </row>
    <row r="98" spans="1:5">
      <c r="A98" s="22">
        <v>43617</v>
      </c>
      <c r="C98" s="12">
        <v>3.3336923897294555</v>
      </c>
      <c r="D98" s="12">
        <v>2.9044599712982286</v>
      </c>
      <c r="E98" s="12">
        <v>1.8987043004259978</v>
      </c>
    </row>
    <row r="99" spans="1:5">
      <c r="A99" s="22">
        <v>43647</v>
      </c>
      <c r="C99" s="12">
        <v>3.2311779150124544</v>
      </c>
      <c r="D99" s="12">
        <v>2.855385846961255</v>
      </c>
      <c r="E99" s="12">
        <v>1.9605893496631912</v>
      </c>
    </row>
    <row r="100" spans="1:5">
      <c r="A100" s="22">
        <v>43678</v>
      </c>
      <c r="C100" s="12">
        <v>3.2800501328334892</v>
      </c>
      <c r="D100" s="12">
        <v>2.9178830162214808</v>
      </c>
      <c r="E100" s="12">
        <v>2.0233807847831438</v>
      </c>
    </row>
    <row r="101" spans="1:5">
      <c r="A101" s="22">
        <v>43709</v>
      </c>
      <c r="C101" s="12">
        <v>3.3081408659282525</v>
      </c>
      <c r="D101" s="12">
        <v>2.925734058147468</v>
      </c>
      <c r="E101" s="12">
        <v>2.0072158720576763</v>
      </c>
    </row>
    <row r="102" spans="1:5">
      <c r="A102" s="22">
        <v>43739</v>
      </c>
      <c r="C102" s="12">
        <v>3.375534004946469</v>
      </c>
      <c r="D102" s="12">
        <v>2.9913911538439559</v>
      </c>
      <c r="E102" s="12">
        <v>2.108593737604977</v>
      </c>
    </row>
    <row r="103" spans="1:5">
      <c r="A103" s="22">
        <v>43770</v>
      </c>
      <c r="C103" s="12">
        <v>3.4422793007554686</v>
      </c>
      <c r="D103" s="12">
        <v>3.0674652326301444</v>
      </c>
      <c r="E103" s="12">
        <v>2.2211152328417034</v>
      </c>
    </row>
    <row r="104" spans="1:5">
      <c r="A104" s="22">
        <v>43800</v>
      </c>
      <c r="C104" s="12">
        <v>3.5894584065826955</v>
      </c>
      <c r="D104" s="12">
        <v>3.1796511697712275</v>
      </c>
      <c r="E104" s="12">
        <v>2.2989322787079725</v>
      </c>
    </row>
    <row r="105" spans="1:5">
      <c r="A105" s="22">
        <v>43831</v>
      </c>
      <c r="C105" s="12">
        <v>3.6954628681709711</v>
      </c>
      <c r="D105" s="12">
        <v>3.3075044437556964</v>
      </c>
      <c r="E105" s="12">
        <v>2.3735505813995137</v>
      </c>
    </row>
    <row r="106" spans="1:5">
      <c r="A106" s="22">
        <v>43862</v>
      </c>
      <c r="C106" s="12">
        <v>3.6987261599718888</v>
      </c>
      <c r="D106" s="12">
        <v>3.3357749042732401</v>
      </c>
      <c r="E106" s="12">
        <v>2.425456811383762</v>
      </c>
    </row>
    <row r="107" spans="1:5">
      <c r="A107" s="22">
        <v>43891</v>
      </c>
      <c r="C107" s="12">
        <v>3.6257263026141104</v>
      </c>
      <c r="D107" s="12">
        <v>3.2761350014099673</v>
      </c>
      <c r="E107" s="12">
        <v>2.1455918761812875</v>
      </c>
    </row>
    <row r="108" spans="1:5">
      <c r="A108" s="22">
        <v>43922</v>
      </c>
      <c r="C108" s="12">
        <v>3.1439573490489194</v>
      </c>
      <c r="D108" s="12">
        <v>2.5988066967382002</v>
      </c>
      <c r="E108" s="12">
        <v>1.5617141776552055</v>
      </c>
    </row>
    <row r="109" spans="1:5">
      <c r="A109" s="22">
        <v>43952</v>
      </c>
      <c r="C109" s="12">
        <v>2.8947514635890625</v>
      </c>
      <c r="D109" s="12">
        <v>2.4027563901052802</v>
      </c>
      <c r="E109" s="12">
        <v>1.6500529985575496</v>
      </c>
    </row>
    <row r="110" spans="1:5">
      <c r="A110" s="22">
        <v>43983</v>
      </c>
      <c r="C110" s="12">
        <v>3.0264894525003192</v>
      </c>
      <c r="D110" s="12">
        <v>2.585629872303457</v>
      </c>
      <c r="E110" s="12">
        <v>1.8813606541423726</v>
      </c>
    </row>
    <row r="111" spans="1:5">
      <c r="A111" s="22">
        <v>44013</v>
      </c>
      <c r="C111" s="12">
        <v>3.1155960342803835</v>
      </c>
      <c r="D111" s="12">
        <v>2.6883947410278313</v>
      </c>
      <c r="E111" s="12">
        <v>1.8774747531766549</v>
      </c>
    </row>
    <row r="112" spans="1:5">
      <c r="A112" s="22">
        <v>44044</v>
      </c>
      <c r="C112" s="12">
        <v>3.1481506776045176</v>
      </c>
      <c r="D112" s="12">
        <v>2.7141274552814045</v>
      </c>
      <c r="E112" s="12">
        <v>1.9717919561107891</v>
      </c>
    </row>
    <row r="113" spans="1:7">
      <c r="A113" s="22">
        <v>44075</v>
      </c>
      <c r="C113" s="12"/>
      <c r="D113" s="9"/>
      <c r="E113" s="12">
        <v>2.0399565620664504</v>
      </c>
    </row>
    <row r="114" spans="1:7">
      <c r="A114" s="22">
        <v>44105</v>
      </c>
      <c r="C114" s="12">
        <v>3.3775139350200272</v>
      </c>
      <c r="D114" s="9">
        <v>2.8410566909103765</v>
      </c>
      <c r="E114" s="12">
        <v>2.2341370595111716</v>
      </c>
    </row>
    <row r="115" spans="1:7">
      <c r="A115" s="22">
        <v>44136</v>
      </c>
      <c r="C115" s="12">
        <v>3.4549069476487975</v>
      </c>
      <c r="D115" s="9">
        <v>2.969432630880422</v>
      </c>
      <c r="E115" s="12">
        <v>2.300989022782689</v>
      </c>
    </row>
    <row r="116" spans="1:7">
      <c r="A116" s="22">
        <v>44166</v>
      </c>
      <c r="C116" s="12">
        <v>3.3984855954630908</v>
      </c>
      <c r="D116" s="9">
        <v>2.9658339211738483</v>
      </c>
      <c r="E116" s="12">
        <v>2.2499781451828715</v>
      </c>
    </row>
    <row r="117" spans="1:7">
      <c r="A117" s="22">
        <v>44197</v>
      </c>
      <c r="C117" s="12">
        <v>3.4354184878804426</v>
      </c>
      <c r="D117" s="9">
        <v>3.0165886053797872</v>
      </c>
      <c r="E117" s="12">
        <v>2.2955277773198302</v>
      </c>
    </row>
    <row r="118" spans="1:7">
      <c r="A118" s="22">
        <v>44228</v>
      </c>
      <c r="C118" s="12">
        <v>3.6334198323501425</v>
      </c>
      <c r="D118" s="9">
        <v>3.2084599866754937</v>
      </c>
      <c r="E118" s="12">
        <v>2.4826616188118114</v>
      </c>
    </row>
    <row r="119" spans="1:7">
      <c r="A119" s="22">
        <v>44256</v>
      </c>
      <c r="C119" s="12">
        <v>4.2402394085561799</v>
      </c>
      <c r="D119" s="9">
        <v>3.7023105258309879</v>
      </c>
      <c r="E119" s="12">
        <v>2.8868616835524743</v>
      </c>
    </row>
    <row r="120" spans="1:7">
      <c r="A120" s="22">
        <v>44287</v>
      </c>
      <c r="C120" s="12">
        <v>3.9751710716695401</v>
      </c>
      <c r="D120" s="9">
        <v>3.4566994249744876</v>
      </c>
      <c r="E120" s="12">
        <v>2.7350536993379166</v>
      </c>
    </row>
    <row r="121" spans="1:7">
      <c r="A121" s="22">
        <v>44317</v>
      </c>
      <c r="C121" s="12">
        <v>4.405650696206024</v>
      </c>
      <c r="D121" s="9">
        <v>3.9423809486481858</v>
      </c>
      <c r="E121" s="12">
        <v>3.1226354332319355</v>
      </c>
    </row>
    <row r="122" spans="1:7">
      <c r="A122" s="22">
        <v>44348</v>
      </c>
      <c r="C122" s="12">
        <v>4.498988643609688</v>
      </c>
      <c r="D122" s="9">
        <v>3.9598871137031164</v>
      </c>
      <c r="E122" s="12">
        <v>3.0997026295301144</v>
      </c>
      <c r="G122" s="106"/>
    </row>
    <row r="123" spans="1:7">
      <c r="A123" s="22">
        <v>44378</v>
      </c>
      <c r="C123" s="12">
        <v>4.3991277077806856</v>
      </c>
      <c r="D123" s="9">
        <v>3.9019928852499635</v>
      </c>
      <c r="E123" s="12">
        <v>3.0750611257016964</v>
      </c>
    </row>
    <row r="124" spans="1:7">
      <c r="A124" s="22">
        <v>44409</v>
      </c>
      <c r="C124" s="12">
        <v>4.5145923246658723</v>
      </c>
      <c r="D124" s="9">
        <v>4.1074989922887131</v>
      </c>
      <c r="E124" s="12">
        <v>3.2569476596256148</v>
      </c>
    </row>
    <row r="125" spans="1:7">
      <c r="A125" s="22">
        <v>44440</v>
      </c>
      <c r="C125" s="12">
        <v>4.7114809112455482</v>
      </c>
      <c r="D125" s="9">
        <v>4.2508306713225856</v>
      </c>
      <c r="E125" s="12">
        <v>3.3576670032727507</v>
      </c>
    </row>
    <row r="126" spans="1:7">
      <c r="A126" s="22">
        <v>44470</v>
      </c>
      <c r="C126" s="12">
        <v>4.8491542528216813</v>
      </c>
      <c r="D126" s="9">
        <v>4.3742758709732401</v>
      </c>
      <c r="E126" s="12">
        <v>3.6120216181350009</v>
      </c>
    </row>
    <row r="127" spans="1:7">
      <c r="A127" s="22">
        <v>44501</v>
      </c>
      <c r="C127" s="12">
        <v>5.317169873020215</v>
      </c>
      <c r="D127" s="9">
        <v>4.7065932063038973</v>
      </c>
      <c r="E127" s="12">
        <v>3.7255997800000005</v>
      </c>
    </row>
    <row r="128" spans="1:7">
      <c r="A128" s="22">
        <v>44531</v>
      </c>
      <c r="C128" s="12">
        <v>5.1495489859932384</v>
      </c>
      <c r="D128" s="9">
        <v>4.3385133114447978</v>
      </c>
      <c r="E128" s="12">
        <v>3.3494999999999999</v>
      </c>
      <c r="G128" s="97"/>
    </row>
    <row r="130" spans="3:8">
      <c r="C130" s="141" t="s">
        <v>320</v>
      </c>
    </row>
    <row r="140" spans="3:8">
      <c r="G140" s="97"/>
      <c r="H140" s="96"/>
    </row>
  </sheetData>
  <hyperlinks>
    <hyperlink ref="A1" location="Índice!A1" display="Voltar" xr:uid="{00000000-0004-0000-1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1"/>
  <dimension ref="A1:DZ128"/>
  <sheetViews>
    <sheetView showGridLines="0" zoomScaleNormal="100" workbookViewId="0">
      <pane xSplit="1" ySplit="2" topLeftCell="B3" activePane="bottomRight" state="frozen"/>
      <selection pane="topRight" activeCell="I2" sqref="I2"/>
      <selection pane="bottomLeft" activeCell="I2" sqref="I2"/>
      <selection pane="bottomRight" activeCell="E28" sqref="E28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10"/>
      <c r="F2" s="10"/>
      <c r="G2" s="62"/>
      <c r="H2" s="10"/>
      <c r="I2" s="7" t="str">
        <f>Título_ACBio</f>
        <v>Análise de Conjuntura - Ano 2021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7" t="str">
        <f>Índice!AD18</f>
        <v>Gráfico 19 - Relação de preços entre o hidratado e a gasolina C (PE/PG)</v>
      </c>
      <c r="D5" s="13"/>
      <c r="E5" s="13"/>
    </row>
    <row r="6" spans="1:130">
      <c r="C6" s="29"/>
    </row>
    <row r="7" spans="1:130" ht="15" customHeight="1">
      <c r="A7" s="4" t="s">
        <v>60</v>
      </c>
      <c r="C7" s="4" t="s">
        <v>104</v>
      </c>
      <c r="D7" s="4"/>
      <c r="E7" s="4"/>
    </row>
    <row r="8" spans="1:130">
      <c r="B8" s="4"/>
      <c r="C8" s="32" t="s">
        <v>54</v>
      </c>
    </row>
    <row r="9" spans="1:130">
      <c r="A9" s="6">
        <v>2012</v>
      </c>
      <c r="B9" s="6"/>
      <c r="C9" s="14">
        <v>0.69999247105897811</v>
      </c>
    </row>
    <row r="10" spans="1:130">
      <c r="A10" s="6">
        <v>2013</v>
      </c>
      <c r="B10" s="6"/>
      <c r="C10" s="14">
        <v>0.68185448761614342</v>
      </c>
      <c r="D10" s="12"/>
      <c r="E10" s="12"/>
    </row>
    <row r="11" spans="1:130">
      <c r="A11" s="6">
        <v>2014</v>
      </c>
      <c r="B11" s="6"/>
      <c r="C11" s="14">
        <v>0.68740338666351364</v>
      </c>
      <c r="D11" s="12"/>
      <c r="E11" s="12"/>
    </row>
    <row r="12" spans="1:130">
      <c r="A12" s="6">
        <v>2015</v>
      </c>
      <c r="B12" s="6"/>
      <c r="C12" s="14">
        <v>0.66794063955253002</v>
      </c>
      <c r="D12" s="12"/>
      <c r="E12" s="12"/>
    </row>
    <row r="13" spans="1:130">
      <c r="A13" s="6">
        <v>2016</v>
      </c>
      <c r="B13" s="6"/>
      <c r="C13" s="14">
        <v>0.71032989106301381</v>
      </c>
      <c r="D13" s="12"/>
      <c r="E13" s="12"/>
    </row>
    <row r="14" spans="1:130">
      <c r="A14" s="6">
        <v>2017</v>
      </c>
      <c r="B14" s="6"/>
      <c r="C14" s="14">
        <v>0.7073378394994374</v>
      </c>
      <c r="D14" s="12"/>
      <c r="E14" s="12"/>
    </row>
    <row r="15" spans="1:130">
      <c r="A15" s="6">
        <v>2018</v>
      </c>
      <c r="B15" s="6"/>
      <c r="C15" s="14">
        <v>0.65965947965339367</v>
      </c>
      <c r="D15" s="12"/>
      <c r="E15" s="12"/>
    </row>
    <row r="16" spans="1:130">
      <c r="A16" s="6">
        <v>2019</v>
      </c>
      <c r="B16" s="6"/>
      <c r="C16" s="14">
        <v>0.66366887922227413</v>
      </c>
      <c r="D16" s="12"/>
      <c r="E16" s="12"/>
    </row>
    <row r="17" spans="1:5">
      <c r="A17" s="6">
        <v>2020</v>
      </c>
      <c r="B17" s="6"/>
      <c r="C17" s="14">
        <v>0.69186968718065234</v>
      </c>
      <c r="D17" s="12"/>
      <c r="E17" s="12"/>
    </row>
    <row r="18" spans="1:5">
      <c r="A18" s="6">
        <v>2021</v>
      </c>
      <c r="B18" s="6"/>
      <c r="C18" s="14">
        <v>0.70534038485616801</v>
      </c>
      <c r="D18" s="12"/>
      <c r="E18" s="12"/>
    </row>
    <row r="19" spans="1:5">
      <c r="A19" s="22"/>
      <c r="C19" s="12"/>
      <c r="D19" s="12"/>
      <c r="E19" s="12"/>
    </row>
    <row r="20" spans="1:5">
      <c r="A20" s="22"/>
      <c r="C20" s="144" t="s">
        <v>321</v>
      </c>
      <c r="D20" s="12"/>
      <c r="E20" s="12"/>
    </row>
    <row r="21" spans="1:5">
      <c r="A21" s="22"/>
      <c r="C21" s="12"/>
      <c r="D21" s="12"/>
      <c r="E21" s="12"/>
    </row>
    <row r="22" spans="1:5">
      <c r="A22" s="22"/>
      <c r="C22" s="12"/>
      <c r="D22" s="12"/>
      <c r="E22" s="12"/>
    </row>
    <row r="23" spans="1:5">
      <c r="A23" s="22"/>
      <c r="C23" s="12"/>
      <c r="D23" s="12"/>
      <c r="E23" s="12"/>
    </row>
    <row r="24" spans="1:5">
      <c r="A24" s="22"/>
      <c r="C24" s="12"/>
      <c r="D24" s="12"/>
      <c r="E24" s="12"/>
    </row>
    <row r="25" spans="1:5">
      <c r="A25" s="22"/>
      <c r="C25" s="12"/>
      <c r="D25" s="12"/>
      <c r="E25" s="12"/>
    </row>
    <row r="26" spans="1:5">
      <c r="A26" s="22"/>
      <c r="C26" s="12"/>
      <c r="D26" s="12"/>
      <c r="E26" s="12"/>
    </row>
    <row r="27" spans="1:5">
      <c r="A27" s="22"/>
      <c r="C27" s="12"/>
      <c r="D27" s="12"/>
      <c r="E27" s="12"/>
    </row>
    <row r="28" spans="1:5">
      <c r="A28" s="22"/>
      <c r="C28" s="12"/>
      <c r="D28" s="12"/>
      <c r="E28" s="12"/>
    </row>
    <row r="29" spans="1:5">
      <c r="A29" s="22"/>
      <c r="C29" s="12"/>
      <c r="D29" s="12"/>
      <c r="E29" s="12"/>
    </row>
    <row r="30" spans="1:5">
      <c r="A30" s="22"/>
      <c r="C30" s="12"/>
      <c r="D30" s="12"/>
      <c r="E30" s="12"/>
    </row>
    <row r="31" spans="1:5">
      <c r="A31" s="22"/>
      <c r="C31" s="12"/>
      <c r="D31" s="12"/>
      <c r="E31" s="12"/>
    </row>
    <row r="32" spans="1:5">
      <c r="A32" s="22"/>
      <c r="C32" s="12"/>
      <c r="D32" s="12"/>
      <c r="E32" s="12"/>
    </row>
    <row r="33" spans="1:5">
      <c r="A33" s="22"/>
      <c r="C33" s="12"/>
      <c r="D33" s="12"/>
      <c r="E33" s="12"/>
    </row>
    <row r="34" spans="1:5">
      <c r="A34" s="22"/>
      <c r="C34" s="12"/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  <row r="117" spans="1:5">
      <c r="A117" s="22"/>
      <c r="C117" s="12"/>
      <c r="D117" s="12"/>
      <c r="E117" s="12"/>
    </row>
    <row r="118" spans="1:5">
      <c r="A118" s="22"/>
      <c r="C118" s="12"/>
      <c r="D118" s="12"/>
      <c r="E118" s="12"/>
    </row>
    <row r="119" spans="1:5">
      <c r="A119" s="22"/>
      <c r="C119" s="12"/>
      <c r="D119" s="12"/>
      <c r="E119" s="12"/>
    </row>
    <row r="120" spans="1:5">
      <c r="A120" s="22"/>
      <c r="C120" s="12"/>
      <c r="D120" s="12"/>
      <c r="E120" s="12"/>
    </row>
    <row r="121" spans="1:5">
      <c r="A121" s="22"/>
      <c r="C121" s="12"/>
      <c r="D121" s="12"/>
      <c r="E121" s="12"/>
    </row>
    <row r="122" spans="1:5">
      <c r="A122" s="22"/>
      <c r="C122" s="12"/>
      <c r="D122" s="12"/>
      <c r="E122" s="12"/>
    </row>
    <row r="123" spans="1:5">
      <c r="A123" s="22"/>
      <c r="C123" s="12"/>
      <c r="D123" s="12"/>
      <c r="E123" s="12"/>
    </row>
    <row r="124" spans="1:5">
      <c r="A124" s="22"/>
      <c r="C124" s="12"/>
      <c r="D124" s="12"/>
      <c r="E124" s="12"/>
    </row>
    <row r="125" spans="1:5">
      <c r="A125" s="22"/>
      <c r="C125" s="12"/>
      <c r="D125" s="12"/>
      <c r="E125" s="12"/>
    </row>
    <row r="126" spans="1:5">
      <c r="A126" s="22"/>
      <c r="C126" s="12"/>
      <c r="D126" s="12"/>
      <c r="E126" s="12"/>
    </row>
    <row r="127" spans="1:5">
      <c r="A127" s="22"/>
      <c r="C127" s="12"/>
      <c r="D127" s="12"/>
      <c r="E127" s="12"/>
    </row>
    <row r="128" spans="1:5">
      <c r="D128" s="12"/>
      <c r="E128" s="12"/>
    </row>
  </sheetData>
  <hyperlinks>
    <hyperlink ref="A1" location="Índice!A1" display="Voltar" xr:uid="{00000000-0004-0000-14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2"/>
  <dimension ref="A1:DZ128"/>
  <sheetViews>
    <sheetView showGridLines="0" zoomScaleNormal="100" workbookViewId="0">
      <pane xSplit="1" ySplit="2" topLeftCell="B3" activePane="bottomRight" state="frozen"/>
      <selection pane="topRight" activeCell="I2" sqref="I2"/>
      <selection pane="bottomLeft" activeCell="I2" sqref="I2"/>
      <selection pane="bottomRight" activeCell="I17" sqref="I17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H2" s="7"/>
      <c r="I2" s="7" t="str">
        <f>Título_ACBio</f>
        <v>Análise de Conjuntura - Ano 2021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Índice!AD22</f>
        <v>Gráfico 20 - PE, PG e relação PE/PG mensal em 2021</v>
      </c>
      <c r="D5" s="13"/>
      <c r="E5" s="13"/>
    </row>
    <row r="6" spans="1:130">
      <c r="C6" s="29"/>
    </row>
    <row r="7" spans="1:130" ht="15" customHeight="1">
      <c r="A7" s="4" t="s">
        <v>79</v>
      </c>
      <c r="C7" s="4" t="s">
        <v>104</v>
      </c>
      <c r="D7" s="4" t="s">
        <v>105</v>
      </c>
      <c r="E7" s="4" t="s">
        <v>106</v>
      </c>
    </row>
    <row r="8" spans="1:130">
      <c r="B8" s="4"/>
      <c r="C8" s="32" t="s">
        <v>54</v>
      </c>
      <c r="D8" s="100" t="s">
        <v>107</v>
      </c>
      <c r="E8" s="100" t="s">
        <v>107</v>
      </c>
    </row>
    <row r="9" spans="1:130">
      <c r="A9" s="22">
        <v>44197</v>
      </c>
      <c r="B9" s="6"/>
      <c r="C9" s="14">
        <v>0.67718161257390774</v>
      </c>
      <c r="D9" s="82">
        <v>3.4354184878804426</v>
      </c>
      <c r="E9" s="82">
        <v>5.0731124769066298</v>
      </c>
    </row>
    <row r="10" spans="1:130">
      <c r="A10" s="22">
        <v>44228</v>
      </c>
      <c r="B10" s="6"/>
      <c r="C10" s="14">
        <v>0.67518038649323842</v>
      </c>
      <c r="D10" s="82">
        <v>3.633419832350143</v>
      </c>
      <c r="E10" s="82">
        <v>5.3814060731554294</v>
      </c>
    </row>
    <row r="11" spans="1:130">
      <c r="A11" s="22">
        <v>44256</v>
      </c>
      <c r="B11" s="6"/>
      <c r="C11" s="14">
        <v>0.71684863684346645</v>
      </c>
      <c r="D11" s="82">
        <v>4.2402394085561808</v>
      </c>
      <c r="E11" s="82">
        <v>5.9151112112417872</v>
      </c>
    </row>
    <row r="12" spans="1:130">
      <c r="A12" s="22">
        <v>44287</v>
      </c>
      <c r="B12" s="6"/>
      <c r="C12" s="14">
        <v>0.67976893450830622</v>
      </c>
      <c r="D12" s="82">
        <v>3.9751710716695401</v>
      </c>
      <c r="E12" s="82">
        <v>5.8478269156928748</v>
      </c>
    </row>
    <row r="13" spans="1:130">
      <c r="A13" s="22">
        <v>44317</v>
      </c>
      <c r="B13" s="6"/>
      <c r="C13" s="14">
        <v>0.73806544071626157</v>
      </c>
      <c r="D13" s="82">
        <v>4.4056506962060249</v>
      </c>
      <c r="E13" s="82">
        <v>5.9691870844549033</v>
      </c>
    </row>
    <row r="14" spans="1:130">
      <c r="A14" s="22">
        <v>44348</v>
      </c>
      <c r="B14" s="6"/>
      <c r="C14" s="14">
        <v>0.7470082083030517</v>
      </c>
      <c r="D14" s="82">
        <v>4.4989886436096889</v>
      </c>
      <c r="E14" s="82">
        <v>6.0226763154716316</v>
      </c>
    </row>
    <row r="15" spans="1:130">
      <c r="A15" s="22">
        <v>44378</v>
      </c>
      <c r="B15" s="6"/>
      <c r="C15" s="14">
        <v>0.72273283970245472</v>
      </c>
      <c r="D15" s="82">
        <v>4.3991277077806865</v>
      </c>
      <c r="E15" s="82">
        <v>6.0867964842884179</v>
      </c>
    </row>
    <row r="16" spans="1:130">
      <c r="A16" s="22">
        <v>44409</v>
      </c>
      <c r="B16" s="6"/>
      <c r="C16" s="14">
        <v>0.73258631680904696</v>
      </c>
      <c r="D16" s="82">
        <v>4.5145923246658732</v>
      </c>
      <c r="E16" s="82">
        <v>6.1625397868885239</v>
      </c>
    </row>
    <row r="17" spans="1:5">
      <c r="A17" s="22">
        <v>44440</v>
      </c>
      <c r="B17" s="6"/>
      <c r="C17" s="14">
        <v>0.75481877380074858</v>
      </c>
      <c r="D17" s="82">
        <v>4.7114809112455491</v>
      </c>
      <c r="E17" s="82">
        <v>6.2418703333540169</v>
      </c>
    </row>
    <row r="18" spans="1:5">
      <c r="A18" s="22">
        <v>44470</v>
      </c>
      <c r="B18" s="6"/>
      <c r="C18" s="14">
        <v>0.754076646696616</v>
      </c>
      <c r="D18" s="82">
        <v>4.8491542528216804</v>
      </c>
      <c r="E18" s="82">
        <v>6.4305853709491929</v>
      </c>
    </row>
    <row r="19" spans="1:5">
      <c r="A19" s="22">
        <v>44501</v>
      </c>
      <c r="B19" s="6"/>
      <c r="C19" s="14">
        <v>0.78570120589087289</v>
      </c>
      <c r="D19" s="82">
        <v>5.3171698730202142</v>
      </c>
      <c r="E19" s="82">
        <v>6.7674197686782263</v>
      </c>
    </row>
    <row r="20" spans="1:5">
      <c r="A20" s="22">
        <v>44531</v>
      </c>
      <c r="C20" s="14">
        <v>0.77464016162082217</v>
      </c>
      <c r="D20" s="82">
        <v>5.1495489859932384</v>
      </c>
      <c r="E20" s="82">
        <v>6.647665898471562</v>
      </c>
    </row>
    <row r="21" spans="1:5">
      <c r="A21" s="22"/>
      <c r="C21" s="12"/>
      <c r="D21" s="12"/>
      <c r="E21" s="12"/>
    </row>
    <row r="22" spans="1:5">
      <c r="A22" s="22"/>
      <c r="C22" s="144" t="s">
        <v>321</v>
      </c>
      <c r="D22" s="12"/>
      <c r="E22" s="12"/>
    </row>
    <row r="23" spans="1:5">
      <c r="A23" s="22"/>
      <c r="C23" s="12"/>
      <c r="D23" s="12"/>
      <c r="E23" s="12"/>
    </row>
    <row r="24" spans="1:5">
      <c r="A24" s="22"/>
      <c r="C24" s="12"/>
      <c r="D24" s="12"/>
      <c r="E24" s="12"/>
    </row>
    <row r="25" spans="1:5">
      <c r="A25" s="22"/>
      <c r="C25" s="12"/>
      <c r="D25" s="14"/>
      <c r="E25" s="14"/>
    </row>
    <row r="26" spans="1:5">
      <c r="A26" s="22"/>
      <c r="C26" s="12"/>
      <c r="D26" s="12"/>
      <c r="E26" s="12"/>
    </row>
    <row r="27" spans="1:5">
      <c r="A27" s="22"/>
      <c r="C27" s="12"/>
      <c r="D27" s="12"/>
      <c r="E27" s="12"/>
    </row>
    <row r="28" spans="1:5">
      <c r="A28" s="22"/>
      <c r="C28" s="12"/>
      <c r="D28" s="12"/>
      <c r="E28" s="12"/>
    </row>
    <row r="29" spans="1:5">
      <c r="A29" s="22"/>
      <c r="C29" s="12"/>
      <c r="D29" s="12"/>
      <c r="E29" s="12"/>
    </row>
    <row r="30" spans="1:5">
      <c r="A30" s="22"/>
      <c r="C30" s="12"/>
      <c r="D30" s="12"/>
      <c r="E30" s="12"/>
    </row>
    <row r="31" spans="1:5">
      <c r="A31" s="22"/>
      <c r="C31" s="12"/>
      <c r="D31" s="12"/>
      <c r="E31" s="12"/>
    </row>
    <row r="32" spans="1:5">
      <c r="A32" s="22"/>
      <c r="C32" s="12"/>
      <c r="D32" s="12"/>
      <c r="E32" s="12"/>
    </row>
    <row r="33" spans="1:5">
      <c r="A33" s="22"/>
      <c r="C33" s="12"/>
      <c r="D33" s="12"/>
      <c r="E33" s="12"/>
    </row>
    <row r="34" spans="1:5">
      <c r="A34" s="22"/>
      <c r="C34" s="12"/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  <row r="117" spans="1:5">
      <c r="A117" s="22"/>
      <c r="C117" s="12"/>
      <c r="D117" s="12"/>
      <c r="E117" s="12"/>
    </row>
    <row r="118" spans="1:5">
      <c r="A118" s="22"/>
      <c r="C118" s="12"/>
      <c r="D118" s="12"/>
      <c r="E118" s="12"/>
    </row>
    <row r="119" spans="1:5">
      <c r="A119" s="22"/>
      <c r="C119" s="12"/>
      <c r="D119" s="12"/>
      <c r="E119" s="12"/>
    </row>
    <row r="120" spans="1:5">
      <c r="A120" s="22"/>
      <c r="C120" s="12"/>
      <c r="D120" s="12"/>
      <c r="E120" s="12"/>
    </row>
    <row r="121" spans="1:5">
      <c r="A121" s="22"/>
      <c r="C121" s="12"/>
      <c r="D121" s="12"/>
      <c r="E121" s="12"/>
    </row>
    <row r="122" spans="1:5">
      <c r="A122" s="22"/>
      <c r="C122" s="12"/>
      <c r="D122" s="12"/>
      <c r="E122" s="12"/>
    </row>
    <row r="123" spans="1:5">
      <c r="A123" s="22"/>
      <c r="C123" s="12"/>
      <c r="D123" s="12"/>
      <c r="E123" s="12"/>
    </row>
    <row r="124" spans="1:5">
      <c r="A124" s="22"/>
      <c r="C124" s="12"/>
      <c r="D124" s="12"/>
      <c r="E124" s="12"/>
    </row>
    <row r="125" spans="1:5">
      <c r="A125" s="22"/>
      <c r="C125" s="12"/>
      <c r="D125" s="12"/>
      <c r="E125" s="12"/>
    </row>
    <row r="126" spans="1:5">
      <c r="A126" s="22"/>
      <c r="C126" s="12"/>
      <c r="D126" s="12"/>
      <c r="E126" s="12"/>
    </row>
    <row r="127" spans="1:5">
      <c r="A127" s="22"/>
      <c r="C127" s="12"/>
      <c r="D127" s="12"/>
      <c r="E127" s="12"/>
    </row>
    <row r="128" spans="1:5">
      <c r="A128" s="22"/>
      <c r="C128" s="12"/>
      <c r="D128" s="12"/>
      <c r="E128" s="12"/>
    </row>
  </sheetData>
  <hyperlinks>
    <hyperlink ref="A1" location="Índice!A1" display="Voltar" xr:uid="{00000000-0004-0000-1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DZ128"/>
  <sheetViews>
    <sheetView showGridLines="0" workbookViewId="0">
      <pane xSplit="1" ySplit="2" topLeftCell="B3" activePane="bottomRight" state="frozen"/>
      <selection pane="topRight" activeCell="I2" sqref="I2"/>
      <selection pane="bottomLeft" activeCell="I2" sqref="I2"/>
      <selection pane="bottomRight" activeCell="J17" sqref="J17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10"/>
      <c r="F2" s="10"/>
      <c r="G2" s="62"/>
      <c r="H2" s="10"/>
      <c r="I2" s="7" t="str">
        <f>Título_ACBio</f>
        <v>Análise de Conjuntura - Ano 2021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Índice!AD26</f>
        <v>Gráfico 21 - Diferenciação Tributária - ICMS (gasolina x etanol) 2021</v>
      </c>
      <c r="D5" s="13"/>
      <c r="E5" s="13"/>
    </row>
    <row r="6" spans="1:130">
      <c r="C6" s="29"/>
    </row>
    <row r="7" spans="1:130">
      <c r="A7" s="4" t="s">
        <v>108</v>
      </c>
      <c r="C7" s="4" t="s">
        <v>109</v>
      </c>
      <c r="D7" s="4" t="s">
        <v>110</v>
      </c>
      <c r="E7" s="5" t="s">
        <v>111</v>
      </c>
    </row>
    <row r="8" spans="1:130">
      <c r="B8" s="4"/>
      <c r="C8" s="32" t="s">
        <v>54</v>
      </c>
      <c r="D8" s="32"/>
      <c r="E8" s="32"/>
    </row>
    <row r="9" spans="1:130">
      <c r="A9" s="22" t="s">
        <v>112</v>
      </c>
      <c r="B9" s="6"/>
      <c r="C9" s="14">
        <v>0.28999999999999998</v>
      </c>
      <c r="D9" s="14">
        <v>0.27</v>
      </c>
      <c r="E9" s="14">
        <v>1.9999999999999962E-2</v>
      </c>
    </row>
    <row r="10" spans="1:130">
      <c r="A10" s="22" t="s">
        <v>113</v>
      </c>
      <c r="B10" s="6"/>
      <c r="C10" s="14">
        <v>0.34</v>
      </c>
      <c r="D10" s="14">
        <v>0.32</v>
      </c>
      <c r="E10" s="14">
        <v>2.0000000000000018E-2</v>
      </c>
    </row>
    <row r="11" spans="1:130">
      <c r="A11" s="22" t="s">
        <v>114</v>
      </c>
      <c r="B11" s="6"/>
      <c r="C11" s="14">
        <v>0.28000000000000003</v>
      </c>
      <c r="D11" s="14">
        <v>0.25</v>
      </c>
      <c r="E11" s="14">
        <v>3.0000000000000027E-2</v>
      </c>
    </row>
    <row r="12" spans="1:130">
      <c r="A12" s="22" t="s">
        <v>115</v>
      </c>
      <c r="B12" s="6"/>
      <c r="C12" s="14">
        <v>0.28999999999999998</v>
      </c>
      <c r="D12" s="14">
        <v>0.25</v>
      </c>
      <c r="E12" s="14">
        <v>3.999999999999998E-2</v>
      </c>
    </row>
    <row r="13" spans="1:130">
      <c r="A13" s="22" t="s">
        <v>116</v>
      </c>
      <c r="B13" s="6"/>
      <c r="C13" s="14">
        <v>0.28999999999999998</v>
      </c>
      <c r="D13" s="14">
        <v>0.25</v>
      </c>
      <c r="E13" s="14">
        <v>3.999999999999998E-2</v>
      </c>
    </row>
    <row r="14" spans="1:130">
      <c r="A14" s="22" t="s">
        <v>105</v>
      </c>
      <c r="B14" s="6"/>
      <c r="C14" s="14">
        <v>0.28999999999999998</v>
      </c>
      <c r="D14" s="14">
        <v>0.25</v>
      </c>
      <c r="E14" s="14">
        <v>3.999999999999998E-2</v>
      </c>
    </row>
    <row r="15" spans="1:130">
      <c r="A15" s="22" t="s">
        <v>117</v>
      </c>
      <c r="B15" s="6"/>
      <c r="C15" s="14">
        <v>0.30499999999999999</v>
      </c>
      <c r="D15" s="14">
        <v>0.26</v>
      </c>
      <c r="E15" s="14">
        <v>4.4999999999999984E-2</v>
      </c>
    </row>
    <row r="16" spans="1:130">
      <c r="A16" s="22" t="s">
        <v>118</v>
      </c>
      <c r="B16" s="6"/>
      <c r="C16" s="14">
        <v>0.3</v>
      </c>
      <c r="D16" s="14">
        <v>0.25</v>
      </c>
      <c r="E16" s="14">
        <v>4.9999999999999989E-2</v>
      </c>
    </row>
    <row r="17" spans="1:5">
      <c r="A17" s="22" t="s">
        <v>119</v>
      </c>
      <c r="B17" s="6"/>
      <c r="C17" s="14">
        <v>0.28999999999999998</v>
      </c>
      <c r="D17" s="14">
        <v>0.23</v>
      </c>
      <c r="E17" s="14">
        <v>5.999999999999997E-2</v>
      </c>
    </row>
    <row r="18" spans="1:5">
      <c r="A18" s="22" t="s">
        <v>120</v>
      </c>
      <c r="B18" s="6"/>
      <c r="C18" s="14">
        <v>0.28999999999999998</v>
      </c>
      <c r="D18" s="14">
        <v>0.23</v>
      </c>
      <c r="E18" s="14">
        <v>5.999999999999997E-2</v>
      </c>
    </row>
    <row r="19" spans="1:5">
      <c r="A19" s="22" t="s">
        <v>121</v>
      </c>
      <c r="B19" s="6"/>
      <c r="C19" s="14">
        <v>0.28000000000000003</v>
      </c>
      <c r="D19" s="14">
        <v>0.2</v>
      </c>
      <c r="E19" s="14">
        <v>8.0000000000000016E-2</v>
      </c>
    </row>
    <row r="20" spans="1:5">
      <c r="A20" s="22" t="s">
        <v>122</v>
      </c>
      <c r="B20" s="6"/>
      <c r="C20" s="14">
        <v>0.31</v>
      </c>
      <c r="D20" s="14">
        <v>0.22</v>
      </c>
      <c r="E20" s="14">
        <v>0.09</v>
      </c>
    </row>
    <row r="21" spans="1:5">
      <c r="A21" s="22" t="s">
        <v>123</v>
      </c>
      <c r="C21" s="14">
        <v>0.3</v>
      </c>
      <c r="D21" s="14">
        <v>0.2</v>
      </c>
      <c r="E21" s="14">
        <v>9.9999999999999978E-2</v>
      </c>
    </row>
    <row r="22" spans="1:5">
      <c r="A22" s="22" t="s">
        <v>124</v>
      </c>
      <c r="C22" s="14">
        <v>0.28999999999999998</v>
      </c>
      <c r="D22" s="14">
        <v>0.18</v>
      </c>
      <c r="E22" s="14">
        <v>0.10999999999999999</v>
      </c>
    </row>
    <row r="23" spans="1:5">
      <c r="A23" s="22" t="s">
        <v>125</v>
      </c>
      <c r="C23" s="14">
        <v>0.25</v>
      </c>
      <c r="D23" s="14">
        <v>0.13300000000000001</v>
      </c>
      <c r="E23" s="14">
        <v>0.11699999999999999</v>
      </c>
    </row>
    <row r="24" spans="1:5">
      <c r="A24" s="22" t="s">
        <v>126</v>
      </c>
      <c r="C24" s="14">
        <v>0.31</v>
      </c>
      <c r="D24" s="14">
        <v>0.16</v>
      </c>
      <c r="E24" s="14">
        <v>0.15</v>
      </c>
    </row>
    <row r="25" spans="1:5">
      <c r="A25" s="22"/>
      <c r="C25" s="12"/>
      <c r="D25" s="12"/>
      <c r="E25" s="12"/>
    </row>
    <row r="26" spans="1:5">
      <c r="A26" s="22"/>
      <c r="C26" s="144" t="s">
        <v>335</v>
      </c>
      <c r="D26" s="12"/>
      <c r="E26" s="12"/>
    </row>
    <row r="27" spans="1:5">
      <c r="A27" s="22"/>
      <c r="C27" s="12"/>
      <c r="D27" s="12"/>
      <c r="E27" s="12"/>
    </row>
    <row r="28" spans="1:5">
      <c r="A28" s="22"/>
      <c r="C28" s="12"/>
      <c r="D28" s="12"/>
      <c r="E28" s="12"/>
    </row>
    <row r="29" spans="1:5">
      <c r="A29" s="22"/>
      <c r="C29" s="12"/>
      <c r="D29" s="12"/>
      <c r="E29" s="12"/>
    </row>
    <row r="30" spans="1:5">
      <c r="A30" s="22"/>
      <c r="C30" s="12"/>
      <c r="D30" s="12"/>
      <c r="E30" s="12"/>
    </row>
    <row r="31" spans="1:5">
      <c r="A31" s="22"/>
      <c r="C31" s="12"/>
      <c r="D31" s="12"/>
      <c r="E31" s="12"/>
    </row>
    <row r="32" spans="1:5">
      <c r="A32" s="22"/>
      <c r="C32" s="12"/>
      <c r="D32" s="12"/>
      <c r="E32" s="12"/>
    </row>
    <row r="33" spans="1:5">
      <c r="A33" s="22"/>
      <c r="C33" s="12"/>
      <c r="D33" s="12"/>
      <c r="E33" s="12"/>
    </row>
    <row r="34" spans="1:5">
      <c r="A34" s="22"/>
      <c r="C34" s="12"/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  <row r="117" spans="1:5">
      <c r="A117" s="22"/>
      <c r="C117" s="12"/>
      <c r="D117" s="12"/>
      <c r="E117" s="12"/>
    </row>
    <row r="118" spans="1:5">
      <c r="A118" s="22"/>
      <c r="C118" s="12"/>
      <c r="D118" s="12"/>
      <c r="E118" s="12"/>
    </row>
    <row r="119" spans="1:5">
      <c r="A119" s="22"/>
      <c r="C119" s="12"/>
      <c r="D119" s="12"/>
      <c r="E119" s="12"/>
    </row>
    <row r="120" spans="1:5">
      <c r="A120" s="22"/>
      <c r="C120" s="12"/>
      <c r="D120" s="12"/>
      <c r="E120" s="12"/>
    </row>
    <row r="121" spans="1:5">
      <c r="A121" s="22"/>
      <c r="C121" s="12"/>
      <c r="D121" s="12"/>
      <c r="E121" s="12"/>
    </row>
    <row r="122" spans="1:5">
      <c r="A122" s="22"/>
      <c r="C122" s="12"/>
      <c r="D122" s="12"/>
      <c r="E122" s="12"/>
    </row>
    <row r="123" spans="1:5">
      <c r="A123" s="22"/>
      <c r="C123" s="12"/>
      <c r="D123" s="12"/>
      <c r="E123" s="12"/>
    </row>
    <row r="124" spans="1:5">
      <c r="A124" s="22"/>
      <c r="C124" s="12"/>
      <c r="D124" s="12"/>
      <c r="E124" s="12"/>
    </row>
    <row r="125" spans="1:5">
      <c r="A125" s="22"/>
      <c r="C125" s="12"/>
      <c r="D125" s="12"/>
      <c r="E125" s="12"/>
    </row>
    <row r="126" spans="1:5">
      <c r="A126" s="22"/>
      <c r="C126" s="12"/>
      <c r="D126" s="12"/>
      <c r="E126" s="12"/>
    </row>
    <row r="127" spans="1:5">
      <c r="A127" s="22"/>
      <c r="C127" s="12"/>
      <c r="D127" s="12"/>
      <c r="E127" s="12"/>
    </row>
    <row r="128" spans="1:5">
      <c r="A128" s="22"/>
      <c r="C128" s="12"/>
      <c r="D128" s="12"/>
      <c r="E128" s="12"/>
    </row>
  </sheetData>
  <sortState xmlns:xlrd2="http://schemas.microsoft.com/office/spreadsheetml/2017/richdata2" ref="A12:E27">
    <sortCondition ref="E12:E27"/>
    <sortCondition ref="A12:A27"/>
  </sortState>
  <hyperlinks>
    <hyperlink ref="A1" location="Índice!A1" display="Voltar" xr:uid="{00000000-0004-0000-1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Z128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J11" sqref="J11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6" width="19.5703125" style="2" customWidth="1"/>
    <col min="7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 t="str">
        <f>Título_ACBio</f>
        <v>Análise de Conjuntura - Ano 2021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Índice!AD30</f>
        <v>Gráfico 22 - Fluxo de usinas de cana no Brasil</v>
      </c>
      <c r="D5" s="13"/>
      <c r="E5" s="13"/>
    </row>
    <row r="6" spans="1:130">
      <c r="C6" s="29"/>
    </row>
    <row r="7" spans="1:130" ht="38.25">
      <c r="A7" s="4" t="s">
        <v>60</v>
      </c>
      <c r="C7" s="4" t="s">
        <v>127</v>
      </c>
      <c r="D7" s="4" t="s">
        <v>128</v>
      </c>
      <c r="E7" s="4" t="s">
        <v>129</v>
      </c>
      <c r="F7" s="45" t="s">
        <v>130</v>
      </c>
    </row>
    <row r="8" spans="1:130" ht="30">
      <c r="B8" s="4"/>
      <c r="C8" s="40" t="s">
        <v>131</v>
      </c>
      <c r="D8" s="40"/>
      <c r="E8" s="40"/>
      <c r="F8" s="46" t="s">
        <v>132</v>
      </c>
    </row>
    <row r="9" spans="1:130">
      <c r="A9" s="6">
        <v>2005</v>
      </c>
      <c r="B9" s="6"/>
      <c r="C9" s="39">
        <v>8</v>
      </c>
      <c r="D9" s="39"/>
      <c r="E9" s="39"/>
      <c r="F9" s="17">
        <v>6.8780000000000001</v>
      </c>
    </row>
    <row r="10" spans="1:130">
      <c r="A10" s="6">
        <v>2006</v>
      </c>
      <c r="B10" s="6"/>
      <c r="C10" s="39">
        <v>24</v>
      </c>
      <c r="D10" s="39"/>
      <c r="E10" s="39"/>
      <c r="F10" s="17">
        <v>51.32</v>
      </c>
    </row>
    <row r="11" spans="1:130">
      <c r="A11" s="6">
        <v>2007</v>
      </c>
      <c r="B11" s="6"/>
      <c r="C11" s="39">
        <v>26</v>
      </c>
      <c r="D11" s="39"/>
      <c r="E11" s="39"/>
      <c r="F11" s="17">
        <v>44.42</v>
      </c>
      <c r="H11" s="11"/>
    </row>
    <row r="12" spans="1:130">
      <c r="A12" s="6">
        <v>2008</v>
      </c>
      <c r="B12" s="6"/>
      <c r="C12" s="39">
        <v>34</v>
      </c>
      <c r="D12" s="39">
        <v>-4</v>
      </c>
      <c r="E12" s="39"/>
      <c r="F12" s="17">
        <v>63.135249999999999</v>
      </c>
    </row>
    <row r="13" spans="1:130">
      <c r="A13" s="6">
        <v>2009</v>
      </c>
      <c r="B13" s="6"/>
      <c r="C13" s="39">
        <v>21</v>
      </c>
      <c r="D13" s="39">
        <v>-5</v>
      </c>
      <c r="E13" s="39"/>
      <c r="F13" s="17">
        <v>54.149000000000001</v>
      </c>
    </row>
    <row r="14" spans="1:130">
      <c r="A14" s="6">
        <v>2010</v>
      </c>
      <c r="B14" s="6"/>
      <c r="C14" s="39">
        <v>13</v>
      </c>
      <c r="D14" s="39">
        <v>-5</v>
      </c>
      <c r="E14" s="39"/>
      <c r="F14" s="17">
        <v>19.187999999999999</v>
      </c>
    </row>
    <row r="15" spans="1:130">
      <c r="A15" s="6">
        <v>2011</v>
      </c>
      <c r="B15" s="6"/>
      <c r="C15" s="39">
        <v>5</v>
      </c>
      <c r="D15" s="39">
        <v>-19</v>
      </c>
      <c r="E15" s="39"/>
      <c r="F15" s="17">
        <v>-8.2479999999999993</v>
      </c>
    </row>
    <row r="16" spans="1:130">
      <c r="A16" s="6">
        <v>2012</v>
      </c>
      <c r="B16" s="6"/>
      <c r="C16" s="39">
        <v>2</v>
      </c>
      <c r="D16" s="39">
        <v>-20</v>
      </c>
      <c r="E16" s="39">
        <v>2</v>
      </c>
      <c r="F16" s="17">
        <v>-19.699100000000001</v>
      </c>
    </row>
    <row r="17" spans="1:6">
      <c r="A17" s="6">
        <v>2013</v>
      </c>
      <c r="B17" s="6"/>
      <c r="C17" s="39">
        <v>3</v>
      </c>
      <c r="D17" s="39">
        <v>-17</v>
      </c>
      <c r="E17" s="39">
        <v>2</v>
      </c>
      <c r="F17" s="17">
        <v>-10.971299999999999</v>
      </c>
    </row>
    <row r="18" spans="1:6">
      <c r="A18" s="6">
        <v>2014</v>
      </c>
      <c r="B18" s="6"/>
      <c r="C18" s="39"/>
      <c r="D18" s="39">
        <v>-15</v>
      </c>
      <c r="E18" s="39">
        <v>2</v>
      </c>
      <c r="F18" s="17">
        <v>-21.885200000000001</v>
      </c>
    </row>
    <row r="19" spans="1:6">
      <c r="A19" s="6">
        <v>2015</v>
      </c>
      <c r="B19" s="6"/>
      <c r="C19" s="39">
        <v>1</v>
      </c>
      <c r="D19" s="39">
        <v>-11</v>
      </c>
      <c r="E19" s="39">
        <v>7</v>
      </c>
      <c r="F19" s="17">
        <v>1.45</v>
      </c>
    </row>
    <row r="20" spans="1:6">
      <c r="A20" s="6">
        <v>2016</v>
      </c>
      <c r="C20" s="39">
        <v>2</v>
      </c>
      <c r="D20" s="39">
        <v>0</v>
      </c>
      <c r="E20" s="39">
        <v>3</v>
      </c>
      <c r="F20" s="17">
        <v>6.4530000000000003</v>
      </c>
    </row>
    <row r="21" spans="1:6">
      <c r="A21" s="6">
        <v>2017</v>
      </c>
      <c r="C21" s="39"/>
      <c r="D21" s="39">
        <v>-15</v>
      </c>
      <c r="E21" s="39">
        <v>3</v>
      </c>
      <c r="F21" s="17">
        <v>-20.921240000000001</v>
      </c>
    </row>
    <row r="22" spans="1:6">
      <c r="A22" s="6">
        <v>2018</v>
      </c>
      <c r="C22" s="39"/>
      <c r="D22" s="39">
        <v>-1</v>
      </c>
      <c r="E22" s="39">
        <v>4</v>
      </c>
      <c r="F22" s="17">
        <v>5.7549999999999999</v>
      </c>
    </row>
    <row r="23" spans="1:6">
      <c r="A23" s="6">
        <v>2019</v>
      </c>
      <c r="C23" s="39"/>
      <c r="D23" s="39">
        <v>-2</v>
      </c>
      <c r="E23" s="39">
        <v>1</v>
      </c>
      <c r="F23" s="17">
        <v>-6</v>
      </c>
    </row>
    <row r="24" spans="1:6">
      <c r="A24" s="6">
        <v>2020</v>
      </c>
      <c r="C24" s="44">
        <v>0</v>
      </c>
      <c r="D24" s="44">
        <v>-1</v>
      </c>
      <c r="E24" s="44">
        <v>4</v>
      </c>
      <c r="F24" s="17">
        <v>6.1829000000000001</v>
      </c>
    </row>
    <row r="25" spans="1:6">
      <c r="A25" s="6">
        <v>2021</v>
      </c>
      <c r="C25" s="44">
        <v>0</v>
      </c>
      <c r="D25" s="44">
        <v>-1</v>
      </c>
      <c r="E25" s="44">
        <v>0</v>
      </c>
      <c r="F25" s="17">
        <v>-5.5</v>
      </c>
    </row>
    <row r="26" spans="1:6">
      <c r="A26" s="22"/>
      <c r="C26" s="12"/>
      <c r="D26" s="12"/>
      <c r="E26" s="12"/>
    </row>
    <row r="27" spans="1:6">
      <c r="A27" s="22"/>
      <c r="C27" s="144" t="s">
        <v>322</v>
      </c>
      <c r="D27" s="12"/>
      <c r="E27" s="12"/>
    </row>
    <row r="28" spans="1:6">
      <c r="A28" s="22"/>
      <c r="C28" s="12"/>
      <c r="D28" s="12"/>
      <c r="E28" s="12"/>
    </row>
    <row r="29" spans="1:6">
      <c r="A29" s="22"/>
      <c r="C29" s="12"/>
      <c r="D29" s="12"/>
      <c r="E29" s="12"/>
    </row>
    <row r="30" spans="1:6">
      <c r="A30" s="22"/>
      <c r="C30" s="12"/>
      <c r="D30" s="12"/>
      <c r="E30" s="12"/>
    </row>
    <row r="31" spans="1:6">
      <c r="A31" s="22"/>
      <c r="C31" s="12"/>
      <c r="D31" s="12"/>
      <c r="E31" s="12"/>
    </row>
    <row r="32" spans="1:6">
      <c r="A32" s="22"/>
      <c r="C32" s="12"/>
      <c r="D32" s="12"/>
      <c r="E32" s="12"/>
    </row>
    <row r="33" spans="1:5">
      <c r="A33" s="22"/>
      <c r="C33" s="12"/>
      <c r="D33" s="12"/>
      <c r="E33" s="12"/>
    </row>
    <row r="34" spans="1:5">
      <c r="A34" s="22"/>
      <c r="C34" s="12"/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  <row r="117" spans="1:5">
      <c r="A117" s="22"/>
      <c r="C117" s="12"/>
      <c r="D117" s="12"/>
      <c r="E117" s="12"/>
    </row>
    <row r="118" spans="1:5">
      <c r="A118" s="22"/>
      <c r="C118" s="12"/>
      <c r="D118" s="12"/>
      <c r="E118" s="12"/>
    </row>
    <row r="119" spans="1:5">
      <c r="A119" s="22"/>
      <c r="C119" s="12"/>
      <c r="D119" s="12"/>
      <c r="E119" s="12"/>
    </row>
    <row r="120" spans="1:5">
      <c r="A120" s="22"/>
      <c r="C120" s="12"/>
      <c r="D120" s="12"/>
      <c r="E120" s="12"/>
    </row>
    <row r="121" spans="1:5">
      <c r="A121" s="22"/>
      <c r="C121" s="12"/>
      <c r="D121" s="12"/>
      <c r="E121" s="12"/>
    </row>
    <row r="122" spans="1:5">
      <c r="A122" s="22"/>
      <c r="C122" s="12"/>
      <c r="D122" s="12"/>
      <c r="E122" s="12"/>
    </row>
    <row r="123" spans="1:5">
      <c r="A123" s="22"/>
      <c r="C123" s="12"/>
      <c r="D123" s="12"/>
      <c r="E123" s="12"/>
    </row>
    <row r="124" spans="1:5">
      <c r="A124" s="22"/>
      <c r="C124" s="12"/>
      <c r="D124" s="12"/>
      <c r="E124" s="12"/>
    </row>
    <row r="125" spans="1:5">
      <c r="A125" s="22"/>
      <c r="C125" s="12"/>
      <c r="D125" s="12"/>
      <c r="E125" s="12"/>
    </row>
    <row r="126" spans="1:5">
      <c r="A126" s="22"/>
      <c r="C126" s="12"/>
      <c r="D126" s="12"/>
      <c r="E126" s="12"/>
    </row>
    <row r="127" spans="1:5">
      <c r="A127" s="22"/>
      <c r="C127" s="12"/>
      <c r="D127" s="12"/>
      <c r="E127" s="12"/>
    </row>
    <row r="128" spans="1:5">
      <c r="A128" s="22"/>
      <c r="C128" s="12"/>
      <c r="D128" s="12"/>
      <c r="E128" s="12"/>
    </row>
  </sheetData>
  <hyperlinks>
    <hyperlink ref="A1" location="Índice!A1" display="Voltar" xr:uid="{00000000-0004-0000-17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DZ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H20" sqref="H20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Índice!_Ref44346475</f>
        <v>Gráfico 23 – Evolução da capacidade instalada de produção de etanol no Brasil</v>
      </c>
      <c r="D5" s="13"/>
    </row>
    <row r="6" spans="1:130">
      <c r="C6" s="73"/>
    </row>
    <row r="7" spans="1:130">
      <c r="A7" s="79" t="s">
        <v>60</v>
      </c>
      <c r="C7" s="51" t="s">
        <v>72</v>
      </c>
      <c r="D7" s="51" t="s">
        <v>73</v>
      </c>
    </row>
    <row r="8" spans="1:130">
      <c r="B8" s="4"/>
      <c r="C8" s="32" t="s">
        <v>133</v>
      </c>
      <c r="D8" s="32"/>
    </row>
    <row r="9" spans="1:130">
      <c r="A9" s="44">
        <v>2013</v>
      </c>
      <c r="B9" s="6"/>
      <c r="C9" s="39">
        <v>104</v>
      </c>
      <c r="D9" s="39">
        <v>205</v>
      </c>
      <c r="E9" s="11"/>
      <c r="F9" s="42"/>
      <c r="H9" s="11"/>
    </row>
    <row r="10" spans="1:130">
      <c r="A10" s="44">
        <v>2014</v>
      </c>
      <c r="B10" s="6"/>
      <c r="C10" s="39">
        <v>106</v>
      </c>
      <c r="D10" s="39">
        <v>206</v>
      </c>
      <c r="E10" s="11"/>
      <c r="F10" s="42"/>
    </row>
    <row r="11" spans="1:130">
      <c r="A11" s="44">
        <v>2015</v>
      </c>
      <c r="B11" s="6"/>
      <c r="C11" s="39">
        <v>116</v>
      </c>
      <c r="D11" s="39">
        <v>213</v>
      </c>
      <c r="F11" s="11"/>
      <c r="G11" s="42"/>
    </row>
    <row r="12" spans="1:130">
      <c r="A12" s="44">
        <v>2016</v>
      </c>
      <c r="B12" s="6"/>
      <c r="C12" s="39">
        <v>120</v>
      </c>
      <c r="D12" s="39">
        <v>219</v>
      </c>
      <c r="G12" s="42"/>
    </row>
    <row r="13" spans="1:130">
      <c r="A13" s="44">
        <v>2017</v>
      </c>
      <c r="B13" s="6"/>
      <c r="C13" s="39">
        <v>128</v>
      </c>
      <c r="D13" s="39">
        <v>237</v>
      </c>
      <c r="G13" s="42"/>
    </row>
    <row r="14" spans="1:130">
      <c r="A14" s="44">
        <v>2018</v>
      </c>
      <c r="B14" s="6"/>
      <c r="C14" s="44">
        <v>126</v>
      </c>
      <c r="D14" s="44">
        <v>233</v>
      </c>
    </row>
    <row r="15" spans="1:130">
      <c r="A15" s="44">
        <v>2019</v>
      </c>
      <c r="B15" s="6"/>
      <c r="C15" s="44">
        <v>130</v>
      </c>
      <c r="D15" s="44">
        <v>237</v>
      </c>
    </row>
    <row r="16" spans="1:130">
      <c r="A16" s="44">
        <v>2020</v>
      </c>
      <c r="B16" s="6"/>
      <c r="C16" s="44">
        <v>129.34100000000001</v>
      </c>
      <c r="D16" s="44">
        <v>242.90199999999999</v>
      </c>
    </row>
    <row r="17" spans="1:12">
      <c r="A17" s="44">
        <v>2021</v>
      </c>
      <c r="B17" s="6"/>
      <c r="C17" s="44">
        <v>132</v>
      </c>
      <c r="D17" s="44">
        <v>246</v>
      </c>
      <c r="E17" s="77"/>
      <c r="F17" s="77"/>
    </row>
    <row r="18" spans="1:12">
      <c r="A18" s="22"/>
      <c r="B18" s="6"/>
      <c r="C18" s="12"/>
      <c r="D18" s="12"/>
      <c r="J18" s="42"/>
    </row>
    <row r="19" spans="1:12">
      <c r="A19" s="22"/>
      <c r="B19" s="6"/>
      <c r="C19" s="144" t="s">
        <v>323</v>
      </c>
      <c r="D19" s="12"/>
    </row>
    <row r="20" spans="1:12">
      <c r="A20" s="22"/>
      <c r="C20" s="12"/>
      <c r="D20" s="12"/>
      <c r="L20" s="12"/>
    </row>
    <row r="21" spans="1:12">
      <c r="A21" s="22"/>
      <c r="C21" s="12"/>
      <c r="D21" s="12"/>
    </row>
    <row r="22" spans="1:12">
      <c r="A22" s="22"/>
      <c r="C22" s="12"/>
      <c r="D22" s="12"/>
    </row>
    <row r="23" spans="1:12">
      <c r="A23" s="22"/>
      <c r="C23" s="12"/>
      <c r="D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18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DZ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Índice!AD38</f>
        <v>Gráfico 24 – Capacidade brasileira de tancagem de etanol por região em 2021</v>
      </c>
      <c r="D5" s="13"/>
    </row>
    <row r="6" spans="1:130">
      <c r="C6" s="73"/>
    </row>
    <row r="7" spans="1:130" ht="30">
      <c r="A7" s="79" t="s">
        <v>134</v>
      </c>
      <c r="C7" s="51" t="s">
        <v>135</v>
      </c>
      <c r="D7" s="51" t="s">
        <v>136</v>
      </c>
      <c r="E7" s="51" t="s">
        <v>137</v>
      </c>
      <c r="F7" s="88" t="s">
        <v>63</v>
      </c>
    </row>
    <row r="8" spans="1:130">
      <c r="B8" s="4"/>
      <c r="C8" s="32" t="s">
        <v>138</v>
      </c>
      <c r="D8" s="32"/>
      <c r="E8" s="32"/>
      <c r="F8" s="43" t="s">
        <v>138</v>
      </c>
    </row>
    <row r="9" spans="1:130">
      <c r="A9" s="22" t="s">
        <v>139</v>
      </c>
      <c r="B9" s="6"/>
      <c r="C9" s="70">
        <v>1.030011</v>
      </c>
      <c r="D9" s="70">
        <v>3.7035689999999999</v>
      </c>
      <c r="E9" s="70">
        <v>0</v>
      </c>
      <c r="F9" s="89">
        <v>4.7335799999999999</v>
      </c>
      <c r="G9" s="97"/>
      <c r="H9" s="11"/>
      <c r="I9" s="42"/>
    </row>
    <row r="10" spans="1:130">
      <c r="A10" s="22" t="s">
        <v>140</v>
      </c>
      <c r="B10" s="6"/>
      <c r="C10" s="70">
        <v>0.38801600000000003</v>
      </c>
      <c r="D10" s="70">
        <v>0.70118899999999995</v>
      </c>
      <c r="E10" s="90">
        <v>2.3E-2</v>
      </c>
      <c r="F10" s="89">
        <v>1.1122049999999999</v>
      </c>
      <c r="G10" s="97"/>
      <c r="I10" s="42"/>
    </row>
    <row r="11" spans="1:130">
      <c r="A11" s="22" t="s">
        <v>141</v>
      </c>
      <c r="B11" s="6"/>
      <c r="C11" s="70">
        <v>7.5399999999999995E-2</v>
      </c>
      <c r="D11" s="70">
        <v>5.4399999999999997E-2</v>
      </c>
      <c r="E11" s="70">
        <v>0</v>
      </c>
      <c r="F11" s="89">
        <v>0.1298</v>
      </c>
      <c r="G11" s="97"/>
    </row>
    <row r="12" spans="1:130">
      <c r="A12" s="22" t="s">
        <v>142</v>
      </c>
      <c r="B12" s="6"/>
      <c r="C12" s="70">
        <v>3.5368650000000001</v>
      </c>
      <c r="D12" s="70">
        <v>7.4023529999999997</v>
      </c>
      <c r="E12" s="90">
        <v>4.0932999999999997E-2</v>
      </c>
      <c r="F12" s="89">
        <v>10.980151000000001</v>
      </c>
      <c r="G12" s="97"/>
      <c r="J12" s="42"/>
    </row>
    <row r="13" spans="1:130">
      <c r="A13" s="22" t="s">
        <v>143</v>
      </c>
      <c r="B13" s="6"/>
      <c r="C13" s="70">
        <v>0.26133299999999998</v>
      </c>
      <c r="D13" s="12">
        <v>0.54950299999999996</v>
      </c>
      <c r="E13" s="91">
        <v>7.6099999999999996E-4</v>
      </c>
      <c r="F13" s="89">
        <v>0.8115969999999999</v>
      </c>
      <c r="G13" s="97"/>
    </row>
    <row r="14" spans="1:130">
      <c r="A14" s="83" t="s">
        <v>56</v>
      </c>
      <c r="B14" s="6"/>
      <c r="C14" s="87">
        <v>5.2916249999999998</v>
      </c>
      <c r="D14" s="87">
        <v>12.411014</v>
      </c>
      <c r="E14" s="126">
        <v>6.4693999999999988E-2</v>
      </c>
      <c r="F14" s="92">
        <v>17.767333000000001</v>
      </c>
      <c r="G14" s="97"/>
    </row>
    <row r="15" spans="1:130">
      <c r="A15" s="22"/>
      <c r="B15" s="6"/>
      <c r="C15" s="12"/>
      <c r="D15" s="12"/>
      <c r="E15" s="97"/>
    </row>
    <row r="16" spans="1:130">
      <c r="A16" s="22"/>
      <c r="B16" s="6"/>
      <c r="C16" s="144" t="s">
        <v>324</v>
      </c>
      <c r="D16" s="12"/>
    </row>
    <row r="17" spans="1:12">
      <c r="A17" s="22"/>
      <c r="B17" s="6"/>
      <c r="C17" s="104"/>
      <c r="D17" s="104"/>
      <c r="E17" s="104"/>
      <c r="J17" s="42"/>
    </row>
    <row r="18" spans="1:12">
      <c r="A18" s="22"/>
      <c r="B18" s="6"/>
      <c r="J18" s="42"/>
    </row>
    <row r="19" spans="1:12">
      <c r="A19" s="79"/>
    </row>
    <row r="20" spans="1:12">
      <c r="B20" s="4"/>
      <c r="L20" s="12"/>
    </row>
    <row r="21" spans="1:12">
      <c r="A21" s="22"/>
      <c r="B21" s="6"/>
    </row>
    <row r="22" spans="1:12">
      <c r="A22" s="22"/>
      <c r="B22" s="6"/>
    </row>
    <row r="23" spans="1:12">
      <c r="A23" s="22"/>
      <c r="B23" s="6"/>
    </row>
    <row r="24" spans="1:12">
      <c r="A24" s="22"/>
      <c r="B24" s="6"/>
    </row>
    <row r="25" spans="1:12">
      <c r="A25" s="22"/>
      <c r="B25" s="6"/>
    </row>
    <row r="26" spans="1:12">
      <c r="A26" s="83"/>
      <c r="B26" s="6"/>
    </row>
    <row r="27" spans="1:12">
      <c r="A27" s="2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1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DZ128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N14" sqref="N14"/>
    </sheetView>
  </sheetViews>
  <sheetFormatPr defaultColWidth="9.28515625" defaultRowHeight="15"/>
  <cols>
    <col min="1" max="1" width="13" style="2" customWidth="1"/>
    <col min="2" max="2" width="8.7109375" style="2" customWidth="1"/>
    <col min="3" max="6" width="17" style="2" customWidth="1"/>
    <col min="7" max="7" width="11.5703125" style="2" customWidth="1"/>
    <col min="8" max="8" width="17" style="2" customWidth="1"/>
    <col min="9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s="66" customFormat="1" ht="23.25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</row>
    <row r="5" spans="1:130">
      <c r="C5" s="21" t="str">
        <f>Índice!AD42</f>
        <v>Gráfico 25 - Participação da biomassa de cana na geração elétrica</v>
      </c>
      <c r="D5" s="13"/>
      <c r="E5" s="13"/>
    </row>
    <row r="6" spans="1:130">
      <c r="C6" s="29"/>
    </row>
    <row r="7" spans="1:130" ht="45">
      <c r="A7" s="4" t="s">
        <v>79</v>
      </c>
      <c r="C7" s="5" t="s">
        <v>144</v>
      </c>
      <c r="D7" s="5" t="s">
        <v>145</v>
      </c>
      <c r="E7" s="5" t="s">
        <v>146</v>
      </c>
      <c r="F7" s="5" t="s">
        <v>147</v>
      </c>
      <c r="G7" s="5" t="s">
        <v>148</v>
      </c>
      <c r="H7" s="5" t="s">
        <v>149</v>
      </c>
    </row>
    <row r="8" spans="1:130" ht="18">
      <c r="B8" s="4"/>
      <c r="C8" s="32" t="s">
        <v>150</v>
      </c>
      <c r="D8" s="32"/>
      <c r="E8" s="32"/>
      <c r="F8" s="32"/>
      <c r="G8" s="32"/>
      <c r="H8" s="32"/>
    </row>
    <row r="9" spans="1:130">
      <c r="A9" s="22">
        <v>43831</v>
      </c>
      <c r="B9" s="6"/>
      <c r="C9" s="41">
        <v>47.825470481376328</v>
      </c>
      <c r="D9" s="41">
        <v>2.728740578419357</v>
      </c>
      <c r="E9" s="41">
        <v>12.086183056607524</v>
      </c>
      <c r="F9" s="9">
        <v>3.6975406773588659</v>
      </c>
      <c r="G9" s="9">
        <v>0.56134395514516156</v>
      </c>
      <c r="H9" s="9">
        <v>0.98892228761424705</v>
      </c>
    </row>
    <row r="10" spans="1:130">
      <c r="A10" s="22">
        <v>43862</v>
      </c>
      <c r="B10" s="6"/>
      <c r="C10" s="41">
        <v>51.446991264060379</v>
      </c>
      <c r="D10" s="41">
        <v>3.0134163004066141</v>
      </c>
      <c r="E10" s="41">
        <v>8.4079852369525856</v>
      </c>
      <c r="F10" s="9">
        <v>3.9385938824439681</v>
      </c>
      <c r="G10" s="9">
        <v>0.57655713056178204</v>
      </c>
      <c r="H10" s="9">
        <v>0.92222665718821795</v>
      </c>
    </row>
    <row r="11" spans="1:130">
      <c r="A11" s="22">
        <v>43891</v>
      </c>
      <c r="B11" s="6"/>
      <c r="C11" s="41">
        <v>51.032287684311797</v>
      </c>
      <c r="D11" s="41">
        <v>2.8550611285604837</v>
      </c>
      <c r="E11" s="41">
        <v>7.3154173955860227</v>
      </c>
      <c r="F11" s="9">
        <v>2.9695635114422041</v>
      </c>
      <c r="G11" s="9">
        <v>0.5722524115430111</v>
      </c>
      <c r="H11" s="9">
        <v>1.3466260972002684</v>
      </c>
    </row>
    <row r="12" spans="1:130">
      <c r="A12" s="22">
        <v>43922</v>
      </c>
      <c r="B12" s="6"/>
      <c r="C12" s="41">
        <v>41.779878583667973</v>
      </c>
      <c r="D12" s="41">
        <v>2.5106636073499899</v>
      </c>
      <c r="E12" s="41">
        <v>8.3354937010388781</v>
      </c>
      <c r="F12" s="9">
        <v>4.1952397624263806</v>
      </c>
      <c r="G12" s="9">
        <v>0.63030121452916599</v>
      </c>
      <c r="H12" s="9">
        <v>3.21318048884166</v>
      </c>
    </row>
    <row r="13" spans="1:130">
      <c r="A13" s="22">
        <v>43952</v>
      </c>
      <c r="B13" s="6"/>
      <c r="C13" s="41">
        <v>39.486293865319887</v>
      </c>
      <c r="D13" s="41">
        <v>2.2380450469704303</v>
      </c>
      <c r="E13" s="41">
        <v>9.3845629349919388</v>
      </c>
      <c r="F13" s="9">
        <v>5.0251069597674736</v>
      </c>
      <c r="G13" s="9">
        <v>0.63189092594758067</v>
      </c>
      <c r="H13" s="9">
        <v>4.1442180519314524</v>
      </c>
    </row>
    <row r="14" spans="1:130">
      <c r="A14" s="22">
        <v>43983</v>
      </c>
      <c r="B14" s="6"/>
      <c r="C14" s="41">
        <v>39.143678905988892</v>
      </c>
      <c r="D14" s="41">
        <v>2.2649384865097222</v>
      </c>
      <c r="E14" s="41">
        <v>9.9103083622013877</v>
      </c>
      <c r="F14" s="9">
        <v>6.7680916395805557</v>
      </c>
      <c r="G14" s="9">
        <v>0.6571157825777777</v>
      </c>
      <c r="H14" s="9">
        <v>4.3789731703499992</v>
      </c>
    </row>
    <row r="15" spans="1:130">
      <c r="A15" s="22">
        <v>44013</v>
      </c>
      <c r="B15" s="6"/>
      <c r="C15" s="41">
        <v>41.168032011772858</v>
      </c>
      <c r="D15" s="41">
        <v>2.3213046686169356</v>
      </c>
      <c r="E15" s="41">
        <v>8.9060459254677404</v>
      </c>
      <c r="F15" s="9">
        <v>7.748113819319892</v>
      </c>
      <c r="G15" s="9">
        <v>0.68568408238575274</v>
      </c>
      <c r="H15" s="9">
        <v>4.5089938434502681</v>
      </c>
    </row>
    <row r="16" spans="1:130">
      <c r="A16" s="22">
        <v>44044</v>
      </c>
      <c r="B16" s="6"/>
      <c r="C16" s="41">
        <v>40.58453757167203</v>
      </c>
      <c r="D16" s="41">
        <v>2.0077400146948921</v>
      </c>
      <c r="E16" s="41">
        <v>9.4412886861922001</v>
      </c>
      <c r="F16" s="9">
        <v>9.0115229009731177</v>
      </c>
      <c r="G16" s="9">
        <v>0.71853465603225797</v>
      </c>
      <c r="H16" s="9">
        <v>4.3304622687177368</v>
      </c>
    </row>
    <row r="17" spans="1:8">
      <c r="A17" s="22">
        <v>44075</v>
      </c>
      <c r="B17" s="6"/>
      <c r="C17" s="41">
        <v>44.617213131426382</v>
      </c>
      <c r="D17" s="41">
        <v>1.6071714639666668</v>
      </c>
      <c r="E17" s="41">
        <v>9.9782186456361099</v>
      </c>
      <c r="F17" s="9">
        <v>9.2228995782597227</v>
      </c>
      <c r="G17" s="9">
        <v>0.7635876013916667</v>
      </c>
      <c r="H17" s="9">
        <v>4.4552837717569451</v>
      </c>
    </row>
    <row r="18" spans="1:8">
      <c r="A18" s="22">
        <v>44105</v>
      </c>
      <c r="B18" s="6"/>
      <c r="C18" s="41">
        <v>42.006204922293044</v>
      </c>
      <c r="D18" s="41">
        <v>1.5685064608870989</v>
      </c>
      <c r="E18" s="41">
        <v>16.003664820393823</v>
      </c>
      <c r="F18" s="9">
        <v>7.6630292159099467</v>
      </c>
      <c r="G18" s="9">
        <v>0.6543208179260751</v>
      </c>
      <c r="H18" s="9">
        <v>4.1432103055887186</v>
      </c>
    </row>
    <row r="19" spans="1:8">
      <c r="A19" s="22">
        <v>44136</v>
      </c>
      <c r="B19" s="6"/>
      <c r="C19" s="41">
        <v>38.287779880000002</v>
      </c>
      <c r="D19" s="41">
        <v>1.8235686221430556</v>
      </c>
      <c r="E19" s="41">
        <v>18.382751114356946</v>
      </c>
      <c r="F19" s="9">
        <v>7.2051234678680558</v>
      </c>
      <c r="G19" s="9">
        <v>0.61362755323749996</v>
      </c>
      <c r="H19" s="9">
        <v>3.4621977293375008</v>
      </c>
    </row>
    <row r="20" spans="1:8">
      <c r="A20" s="22">
        <v>44166</v>
      </c>
      <c r="C20" s="41">
        <v>41.093540958427425</v>
      </c>
      <c r="D20" s="41">
        <v>2.4216832928239245</v>
      </c>
      <c r="E20" s="41">
        <v>15.750692769435483</v>
      </c>
      <c r="F20" s="9">
        <v>7.5958738650161282</v>
      </c>
      <c r="G20" s="9">
        <v>0.63834780398387103</v>
      </c>
      <c r="H20" s="9">
        <v>1.5959957890913978</v>
      </c>
    </row>
    <row r="21" spans="1:8">
      <c r="A21" s="22">
        <v>44197</v>
      </c>
      <c r="C21" s="41">
        <v>43.055918282786301</v>
      </c>
      <c r="D21" s="41">
        <v>3.0107750851155894</v>
      </c>
      <c r="E21" s="41">
        <v>14.685228753545697</v>
      </c>
      <c r="F21" s="9">
        <v>7.3411080843427463</v>
      </c>
      <c r="G21" s="9">
        <v>0.69686851530913985</v>
      </c>
      <c r="H21" s="9">
        <v>0.93349640125537647</v>
      </c>
    </row>
    <row r="22" spans="1:8">
      <c r="A22" s="22">
        <v>44228</v>
      </c>
      <c r="C22" s="41">
        <v>48.636146684226212</v>
      </c>
      <c r="D22" s="41">
        <v>3.2546851999345208</v>
      </c>
      <c r="E22" s="41">
        <v>11.555042103209821</v>
      </c>
      <c r="F22" s="9">
        <v>5.2444286903482142</v>
      </c>
      <c r="G22" s="9">
        <v>0.61380130197172578</v>
      </c>
      <c r="H22" s="9">
        <v>0.94613698450000028</v>
      </c>
    </row>
    <row r="23" spans="1:8">
      <c r="A23" s="22">
        <v>44256</v>
      </c>
      <c r="C23" s="41">
        <v>50.102470913971786</v>
      </c>
      <c r="D23" s="41">
        <v>3.002821238688171</v>
      </c>
      <c r="E23" s="41">
        <v>10.024262094711021</v>
      </c>
      <c r="F23" s="9">
        <v>5.197948959903222</v>
      </c>
      <c r="G23" s="9">
        <v>0.7395693312728493</v>
      </c>
      <c r="H23" s="9">
        <v>1.2523084121854831</v>
      </c>
    </row>
    <row r="24" spans="1:8">
      <c r="A24" s="22">
        <v>44287</v>
      </c>
      <c r="C24" s="9">
        <v>44.758744154919462</v>
      </c>
      <c r="D24" s="9">
        <v>2.3253986975208312</v>
      </c>
      <c r="E24" s="9">
        <v>11.40964861692639</v>
      </c>
      <c r="F24" s="9">
        <v>6.0772957319777801</v>
      </c>
      <c r="G24" s="9">
        <v>0.74235549133750023</v>
      </c>
      <c r="H24" s="9">
        <v>2.9086769082069455</v>
      </c>
    </row>
    <row r="25" spans="1:8">
      <c r="A25" s="22">
        <v>44317</v>
      </c>
      <c r="C25" s="9">
        <v>41.426051375123649</v>
      </c>
      <c r="D25" s="9">
        <v>2.019226326241935</v>
      </c>
      <c r="E25" s="9">
        <v>12.950243489666665</v>
      </c>
      <c r="F25" s="9">
        <v>6.9416524381491946</v>
      </c>
      <c r="G25" s="9">
        <v>0.74508883303629059</v>
      </c>
      <c r="H25" s="9">
        <v>4.2496290215994641</v>
      </c>
    </row>
    <row r="26" spans="1:8">
      <c r="A26" s="22">
        <v>44348</v>
      </c>
      <c r="C26" s="9">
        <v>35.385266839890306</v>
      </c>
      <c r="D26" s="9">
        <v>2.2390044905027779</v>
      </c>
      <c r="E26" s="9">
        <v>17.241745852181943</v>
      </c>
      <c r="F26" s="9">
        <v>7.853721679090274</v>
      </c>
      <c r="G26" s="9">
        <v>0.77722522695277774</v>
      </c>
      <c r="H26" s="9">
        <v>4.2792456660069451</v>
      </c>
    </row>
    <row r="27" spans="1:8">
      <c r="A27" s="22">
        <v>44378</v>
      </c>
      <c r="C27" s="9">
        <v>31.406729007879047</v>
      </c>
      <c r="D27" s="9">
        <v>1.8790712425860212</v>
      </c>
      <c r="E27" s="9">
        <v>18.866589502110223</v>
      </c>
      <c r="F27" s="9">
        <v>9.4507232820618317</v>
      </c>
      <c r="G27" s="9">
        <v>0.79180238205107512</v>
      </c>
      <c r="H27" s="9">
        <v>4.6036110666357555</v>
      </c>
    </row>
    <row r="28" spans="1:8">
      <c r="A28" s="22">
        <v>44409</v>
      </c>
      <c r="C28" s="9">
        <v>30.188633376883075</v>
      </c>
      <c r="D28" s="9">
        <v>1.5653480974032263</v>
      </c>
      <c r="E28" s="9">
        <v>20.833353200942202</v>
      </c>
      <c r="F28" s="9">
        <v>10.685557449802422</v>
      </c>
      <c r="G28" s="9">
        <v>0.78665247752956957</v>
      </c>
      <c r="H28" s="9">
        <v>4.5430325694919338</v>
      </c>
    </row>
    <row r="29" spans="1:8">
      <c r="A29" s="22">
        <v>44440</v>
      </c>
      <c r="C29" s="9">
        <v>32.413151968979179</v>
      </c>
      <c r="D29" s="9">
        <v>1.837413515701388</v>
      </c>
      <c r="E29" s="9">
        <v>20.978255745684727</v>
      </c>
      <c r="F29" s="9">
        <v>10.510493333309732</v>
      </c>
      <c r="G29" s="9">
        <v>1.0028709609305557</v>
      </c>
      <c r="H29" s="9">
        <v>4.3680634521027839</v>
      </c>
    </row>
    <row r="30" spans="1:8">
      <c r="A30" s="22">
        <v>44470</v>
      </c>
      <c r="C30" s="9">
        <v>31.759476055236561</v>
      </c>
      <c r="D30" s="9">
        <v>2.7794554547284926</v>
      </c>
      <c r="E30" s="9">
        <v>20.406066493880374</v>
      </c>
      <c r="F30" s="9">
        <v>9.3388284700671989</v>
      </c>
      <c r="G30" s="9">
        <v>0.95116888364919339</v>
      </c>
      <c r="H30" s="9">
        <v>3.2962546506155905</v>
      </c>
    </row>
    <row r="31" spans="1:8">
      <c r="A31" s="22">
        <v>44501</v>
      </c>
      <c r="C31" s="9">
        <v>37.0979149092</v>
      </c>
      <c r="D31" s="9">
        <v>2.8680394562986131</v>
      </c>
      <c r="E31" s="9">
        <v>18.052308906868056</v>
      </c>
      <c r="F31" s="9">
        <v>7.8205864859999945</v>
      </c>
      <c r="G31" s="9">
        <v>1.0754736369583326</v>
      </c>
      <c r="H31" s="9">
        <v>2.2382228385444445</v>
      </c>
    </row>
    <row r="32" spans="1:8">
      <c r="A32" s="22">
        <v>44531</v>
      </c>
      <c r="C32" s="9">
        <v>42.169870985560493</v>
      </c>
      <c r="D32" s="9">
        <v>2.9393565584260783</v>
      </c>
      <c r="E32" s="9">
        <v>12.977591632014784</v>
      </c>
      <c r="F32" s="9">
        <v>7.7491472372983905</v>
      </c>
      <c r="G32" s="9">
        <v>1.0005472998064515</v>
      </c>
      <c r="H32" s="9">
        <v>1.0923567753534946</v>
      </c>
    </row>
    <row r="33" spans="1:8">
      <c r="A33" s="22"/>
      <c r="C33" s="12"/>
      <c r="D33" s="12"/>
      <c r="E33" s="12"/>
    </row>
    <row r="34" spans="1:8">
      <c r="A34" s="22"/>
      <c r="C34" s="144" t="s">
        <v>325</v>
      </c>
      <c r="D34" s="12"/>
      <c r="E34" s="12"/>
      <c r="H34" s="12"/>
    </row>
    <row r="35" spans="1:8">
      <c r="A35" s="22"/>
      <c r="C35" s="12"/>
      <c r="D35" s="12"/>
      <c r="E35" s="12"/>
      <c r="H35" s="12"/>
    </row>
    <row r="36" spans="1:8">
      <c r="A36" s="22"/>
      <c r="C36" s="14"/>
      <c r="D36" s="107"/>
      <c r="E36" s="107"/>
      <c r="F36" s="108"/>
      <c r="H36" s="14"/>
    </row>
    <row r="37" spans="1:8">
      <c r="A37" s="22"/>
      <c r="C37" s="107"/>
      <c r="D37" s="107"/>
      <c r="E37" s="107"/>
      <c r="F37" s="108"/>
    </row>
    <row r="38" spans="1:8">
      <c r="A38" s="22"/>
      <c r="C38" s="107"/>
      <c r="D38" s="107"/>
      <c r="E38" s="107"/>
      <c r="F38" s="108"/>
    </row>
    <row r="39" spans="1:8">
      <c r="A39" s="22"/>
      <c r="C39" s="107"/>
      <c r="D39" s="107"/>
      <c r="E39" s="107"/>
      <c r="F39" s="108"/>
    </row>
    <row r="40" spans="1:8">
      <c r="A40" s="22"/>
      <c r="C40" s="107"/>
      <c r="D40" s="107"/>
      <c r="E40" s="107"/>
      <c r="F40" s="108"/>
    </row>
    <row r="41" spans="1:8">
      <c r="A41" s="22"/>
      <c r="C41" s="107"/>
      <c r="D41" s="107"/>
      <c r="E41" s="107"/>
      <c r="F41" s="108"/>
    </row>
    <row r="42" spans="1:8">
      <c r="A42" s="22"/>
      <c r="C42" s="107"/>
      <c r="D42" s="107"/>
      <c r="E42" s="107"/>
      <c r="F42" s="108"/>
    </row>
    <row r="43" spans="1:8">
      <c r="A43" s="22"/>
      <c r="C43" s="107"/>
      <c r="D43" s="107"/>
      <c r="E43" s="107"/>
      <c r="F43" s="108"/>
    </row>
    <row r="44" spans="1:8">
      <c r="A44" s="22"/>
      <c r="C44" s="107"/>
      <c r="D44" s="107"/>
      <c r="E44" s="107"/>
      <c r="F44" s="108"/>
    </row>
    <row r="45" spans="1:8">
      <c r="A45" s="22"/>
      <c r="C45" s="107"/>
      <c r="D45" s="107"/>
      <c r="E45" s="107"/>
      <c r="F45" s="108"/>
    </row>
    <row r="46" spans="1:8">
      <c r="A46" s="22"/>
      <c r="C46" s="107"/>
      <c r="D46" s="107"/>
      <c r="E46" s="107"/>
      <c r="F46" s="108"/>
    </row>
    <row r="47" spans="1:8">
      <c r="A47" s="22"/>
      <c r="C47" s="107"/>
      <c r="D47" s="107"/>
      <c r="E47" s="107"/>
      <c r="F47" s="108"/>
    </row>
    <row r="48" spans="1:8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  <row r="117" spans="1:5">
      <c r="A117" s="22"/>
      <c r="C117" s="12"/>
      <c r="D117" s="12"/>
      <c r="E117" s="12"/>
    </row>
    <row r="118" spans="1:5">
      <c r="A118" s="22"/>
      <c r="C118" s="12"/>
      <c r="D118" s="12"/>
      <c r="E118" s="12"/>
    </row>
    <row r="119" spans="1:5">
      <c r="A119" s="22"/>
      <c r="C119" s="12"/>
      <c r="D119" s="12"/>
      <c r="E119" s="12"/>
    </row>
    <row r="120" spans="1:5">
      <c r="A120" s="22"/>
      <c r="C120" s="12"/>
      <c r="D120" s="12"/>
      <c r="E120" s="12"/>
    </row>
    <row r="121" spans="1:5">
      <c r="A121" s="22"/>
      <c r="C121" s="12"/>
      <c r="D121" s="12"/>
      <c r="E121" s="12"/>
    </row>
    <row r="122" spans="1:5">
      <c r="A122" s="22"/>
      <c r="C122" s="12"/>
      <c r="D122" s="12"/>
      <c r="E122" s="12"/>
    </row>
    <row r="123" spans="1:5">
      <c r="A123" s="22"/>
      <c r="C123" s="12"/>
      <c r="D123" s="12"/>
      <c r="E123" s="12"/>
    </row>
    <row r="124" spans="1:5">
      <c r="A124" s="22"/>
      <c r="C124" s="12"/>
      <c r="D124" s="12"/>
      <c r="E124" s="12"/>
    </row>
    <row r="125" spans="1:5">
      <c r="A125" s="22"/>
      <c r="C125" s="12"/>
      <c r="D125" s="12"/>
      <c r="E125" s="12"/>
    </row>
    <row r="126" spans="1:5">
      <c r="A126" s="22"/>
      <c r="C126" s="12"/>
      <c r="D126" s="12"/>
      <c r="E126" s="12"/>
    </row>
    <row r="127" spans="1:5">
      <c r="A127" s="22"/>
      <c r="C127" s="12"/>
      <c r="D127" s="12"/>
      <c r="E127" s="12"/>
    </row>
    <row r="128" spans="1:5">
      <c r="A128" s="22"/>
      <c r="C128" s="12"/>
      <c r="D128" s="12"/>
      <c r="E128" s="12"/>
    </row>
  </sheetData>
  <hyperlinks>
    <hyperlink ref="A1" location="Índice!A1" display="Voltar" xr:uid="{00000000-0004-0000-1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DZ102"/>
  <sheetViews>
    <sheetView showGridLines="0" workbookViewId="0">
      <pane xSplit="1" ySplit="2" topLeftCell="B3" activePane="bottomRight" state="frozen"/>
      <selection pane="topRight" activeCell="G17" sqref="G17"/>
      <selection pane="bottomLeft" activeCell="G17" sqref="G17"/>
      <selection pane="bottomRight" activeCell="C24" sqref="C24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Índice!AD46</f>
        <v>Gráfico 26 - Autoconsumo e energia exportada pelas usinas de biomassa de cana</v>
      </c>
      <c r="D5" s="13"/>
    </row>
    <row r="6" spans="1:130">
      <c r="C6" s="29"/>
    </row>
    <row r="7" spans="1:130">
      <c r="A7" s="4" t="s">
        <v>60</v>
      </c>
      <c r="C7" s="5" t="s">
        <v>151</v>
      </c>
      <c r="D7" s="5" t="s">
        <v>82</v>
      </c>
    </row>
    <row r="8" spans="1:130" ht="18">
      <c r="B8" s="4"/>
      <c r="C8" s="32" t="s">
        <v>150</v>
      </c>
      <c r="D8" s="32"/>
    </row>
    <row r="9" spans="1:130">
      <c r="A9" s="44">
        <v>2014</v>
      </c>
      <c r="B9" s="6"/>
      <c r="C9" s="12">
        <v>1.5383294618991088</v>
      </c>
      <c r="D9" s="12">
        <v>1.9519711364929224</v>
      </c>
      <c r="E9" s="11"/>
    </row>
    <row r="10" spans="1:130">
      <c r="A10" s="44">
        <v>2015</v>
      </c>
      <c r="B10" s="6"/>
      <c r="C10" s="12">
        <v>1.5675601843003801</v>
      </c>
      <c r="D10" s="12">
        <v>2.3024314554797702</v>
      </c>
    </row>
    <row r="11" spans="1:130">
      <c r="A11" s="44">
        <v>2016</v>
      </c>
      <c r="B11" s="6"/>
      <c r="C11" s="12">
        <v>1.6018237148431316</v>
      </c>
      <c r="D11" s="12">
        <v>2.389123339826142</v>
      </c>
    </row>
    <row r="12" spans="1:130">
      <c r="A12" s="44">
        <v>2017</v>
      </c>
      <c r="B12" s="6"/>
      <c r="C12" s="12">
        <v>1.6382038556743348</v>
      </c>
      <c r="D12" s="12">
        <v>2.4363450122007988</v>
      </c>
    </row>
    <row r="13" spans="1:130">
      <c r="A13" s="44">
        <v>2018</v>
      </c>
      <c r="B13" s="6"/>
      <c r="C13" s="12">
        <v>1.5812696272415292</v>
      </c>
      <c r="D13" s="12">
        <v>2.4471017228013867</v>
      </c>
    </row>
    <row r="14" spans="1:130">
      <c r="A14" s="44">
        <v>2019</v>
      </c>
      <c r="B14" s="6"/>
      <c r="C14" s="12">
        <v>1.6282394323685776</v>
      </c>
      <c r="D14" s="81">
        <v>2.5579101171717036</v>
      </c>
    </row>
    <row r="15" spans="1:130">
      <c r="A15" s="44">
        <v>2020</v>
      </c>
      <c r="B15" s="6"/>
      <c r="C15" s="12">
        <v>1.8262265709737773</v>
      </c>
      <c r="D15" s="12">
        <v>2.579542413282061</v>
      </c>
    </row>
    <row r="16" spans="1:130">
      <c r="A16" s="44">
        <v>2021</v>
      </c>
      <c r="B16" s="6"/>
      <c r="C16" s="12">
        <v>1.6410509706069865</v>
      </c>
      <c r="D16" s="12">
        <v>2.2774598725180368</v>
      </c>
    </row>
    <row r="17" spans="1:4">
      <c r="A17" s="22"/>
      <c r="B17" s="6"/>
      <c r="C17" s="12"/>
      <c r="D17" s="12"/>
    </row>
    <row r="18" spans="1:4">
      <c r="A18" s="22"/>
      <c r="C18" s="144" t="s">
        <v>326</v>
      </c>
      <c r="D18" s="18"/>
    </row>
    <row r="19" spans="1:4">
      <c r="A19" s="22"/>
      <c r="C19" s="18"/>
      <c r="D19" s="18"/>
    </row>
    <row r="20" spans="1:4">
      <c r="A20" s="22"/>
      <c r="C20" s="12"/>
      <c r="D20" s="12"/>
    </row>
    <row r="21" spans="1:4">
      <c r="A21" s="22"/>
      <c r="C21" s="12"/>
      <c r="D21" s="12"/>
    </row>
    <row r="22" spans="1:4">
      <c r="A22" s="22"/>
      <c r="C22" s="12"/>
      <c r="D22" s="12"/>
    </row>
    <row r="23" spans="1:4">
      <c r="A23" s="22"/>
      <c r="C23" s="12"/>
      <c r="D23" s="12"/>
    </row>
    <row r="24" spans="1:4">
      <c r="A24" s="22"/>
      <c r="C24" s="12"/>
      <c r="D24" s="12"/>
    </row>
    <row r="25" spans="1:4">
      <c r="A25" s="22"/>
      <c r="C25" s="12"/>
      <c r="D25" s="12"/>
    </row>
    <row r="26" spans="1:4">
      <c r="A26" s="22"/>
      <c r="C26" s="12"/>
      <c r="D26" s="12"/>
    </row>
    <row r="27" spans="1:4">
      <c r="A27" s="22"/>
      <c r="C27" s="12"/>
      <c r="D27" s="12"/>
    </row>
    <row r="28" spans="1:4">
      <c r="A28" s="22"/>
      <c r="C28" s="12"/>
      <c r="D28" s="12"/>
    </row>
    <row r="29" spans="1:4">
      <c r="A29" s="22"/>
      <c r="C29" s="12"/>
      <c r="D29" s="12"/>
    </row>
    <row r="30" spans="1:4">
      <c r="A30" s="22"/>
      <c r="C30" s="12"/>
      <c r="D30" s="12"/>
    </row>
    <row r="31" spans="1:4">
      <c r="A31" s="22"/>
      <c r="C31" s="12"/>
      <c r="D31" s="12"/>
    </row>
    <row r="32" spans="1:4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  <row r="101" spans="1:4">
      <c r="A101" s="22"/>
      <c r="C101" s="12"/>
      <c r="D101" s="12"/>
    </row>
    <row r="102" spans="1:4">
      <c r="A102" s="22"/>
      <c r="C102" s="12"/>
      <c r="D102" s="12"/>
    </row>
  </sheetData>
  <hyperlinks>
    <hyperlink ref="A1" location="Índice!A1" display="Voltar" xr:uid="{00000000-0004-0000-1B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DZ104"/>
  <sheetViews>
    <sheetView showGridLines="0" zoomScaleNormal="100" workbookViewId="0">
      <pane xSplit="1" ySplit="2" topLeftCell="B3" activePane="bottomRight" state="frozen"/>
      <selection pane="topRight" activeCell="G17" sqref="G17"/>
      <selection pane="bottomLeft" activeCell="G17" sqref="G17"/>
      <selection pane="bottomRight" activeCell="L9" sqref="L9"/>
    </sheetView>
  </sheetViews>
  <sheetFormatPr defaultColWidth="9.28515625" defaultRowHeight="15"/>
  <cols>
    <col min="1" max="1" width="13" style="2" customWidth="1"/>
    <col min="2" max="2" width="8.7109375" style="2" customWidth="1"/>
    <col min="3" max="8" width="14.28515625" style="2" customWidth="1"/>
    <col min="9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Índice!AD50</f>
        <v>Gráfico 27 - Histórico de energia exportada para o SIN e cana processada</v>
      </c>
      <c r="D5" s="13"/>
    </row>
    <row r="6" spans="1:130">
      <c r="C6" s="29"/>
    </row>
    <row r="7" spans="1:130" ht="45">
      <c r="A7" s="4" t="s">
        <v>60</v>
      </c>
      <c r="C7" s="5" t="s">
        <v>152</v>
      </c>
      <c r="D7" s="5" t="s">
        <v>153</v>
      </c>
      <c r="E7" s="5" t="s">
        <v>154</v>
      </c>
      <c r="F7" s="5" t="s">
        <v>155</v>
      </c>
      <c r="G7" s="5" t="s">
        <v>156</v>
      </c>
      <c r="H7" s="19" t="s">
        <v>157</v>
      </c>
      <c r="U7" s="128"/>
      <c r="V7" s="128"/>
      <c r="W7" s="128"/>
      <c r="X7" s="128"/>
      <c r="Y7" s="128"/>
      <c r="Z7" s="128"/>
      <c r="AA7" s="128"/>
      <c r="AB7" s="128"/>
    </row>
    <row r="8" spans="1:130" ht="18">
      <c r="B8" s="4"/>
      <c r="C8" s="32" t="s">
        <v>150</v>
      </c>
      <c r="D8" s="32"/>
      <c r="E8" s="32"/>
      <c r="F8" s="32"/>
      <c r="G8" s="32"/>
      <c r="H8" s="43" t="s">
        <v>158</v>
      </c>
      <c r="U8" s="128"/>
      <c r="V8" s="128"/>
      <c r="W8" s="128"/>
      <c r="X8" s="128"/>
      <c r="Y8" s="128"/>
      <c r="Z8" s="128"/>
      <c r="AA8" s="128"/>
      <c r="AB8" s="128"/>
    </row>
    <row r="9" spans="1:130">
      <c r="A9" s="44">
        <v>2012</v>
      </c>
      <c r="B9" s="6"/>
      <c r="C9" s="9">
        <v>0.64200000000000002</v>
      </c>
      <c r="D9" s="9">
        <v>0.22600000000000001</v>
      </c>
      <c r="E9" s="9">
        <v>0.11499999999999995</v>
      </c>
      <c r="F9" s="9">
        <v>0.11296788952119603</v>
      </c>
      <c r="G9" s="9">
        <v>1.3274000000000001</v>
      </c>
      <c r="H9" s="169">
        <v>564.29220499999997</v>
      </c>
      <c r="L9" s="42"/>
      <c r="M9" s="42"/>
      <c r="N9" s="42"/>
      <c r="O9" s="42"/>
      <c r="P9" s="42"/>
      <c r="U9" s="155"/>
      <c r="V9" s="128"/>
      <c r="W9" s="129"/>
      <c r="X9" s="129"/>
      <c r="Y9" s="129"/>
      <c r="Z9" s="129"/>
      <c r="AA9" s="128"/>
      <c r="AB9" s="128"/>
    </row>
    <row r="10" spans="1:130">
      <c r="A10" s="44">
        <v>2013</v>
      </c>
      <c r="B10" s="6"/>
      <c r="C10" s="9">
        <v>0.68140000000000001</v>
      </c>
      <c r="D10" s="9">
        <v>0.26100000000000001</v>
      </c>
      <c r="E10" s="9">
        <v>0.13730000000000001</v>
      </c>
      <c r="F10" s="9">
        <v>0.11586145785276922</v>
      </c>
      <c r="G10" s="9">
        <v>1.9605999999999999</v>
      </c>
      <c r="H10" s="169">
        <v>649.60343999999998</v>
      </c>
      <c r="L10" s="42"/>
      <c r="M10" s="42"/>
      <c r="N10" s="42"/>
      <c r="O10" s="42"/>
      <c r="P10" s="42"/>
      <c r="U10" s="155"/>
      <c r="V10" s="128"/>
      <c r="W10" s="129"/>
      <c r="X10" s="129"/>
      <c r="Y10" s="129"/>
      <c r="Z10" s="129"/>
      <c r="AA10" s="129"/>
      <c r="AB10" s="129"/>
    </row>
    <row r="11" spans="1:130">
      <c r="A11" s="44">
        <v>2014</v>
      </c>
      <c r="B11" s="6"/>
      <c r="C11" s="9">
        <v>0.73139999999999983</v>
      </c>
      <c r="D11" s="9">
        <v>0.30819999999999997</v>
      </c>
      <c r="E11" s="9">
        <v>0.13729999999999995</v>
      </c>
      <c r="F11" s="9">
        <v>0.12099973237460529</v>
      </c>
      <c r="G11" s="9">
        <v>2.1023469491736306</v>
      </c>
      <c r="H11" s="169">
        <v>633.39603799999998</v>
      </c>
      <c r="L11" s="42"/>
      <c r="M11" s="42"/>
      <c r="N11" s="42"/>
      <c r="O11" s="42"/>
      <c r="P11" s="42"/>
      <c r="U11" s="155"/>
      <c r="V11" s="128"/>
      <c r="W11" s="129"/>
      <c r="X11" s="129"/>
      <c r="Y11" s="129"/>
      <c r="Z11" s="129"/>
      <c r="AA11" s="129"/>
      <c r="AB11" s="129"/>
    </row>
    <row r="12" spans="1:130">
      <c r="A12" s="44">
        <v>2015</v>
      </c>
      <c r="B12" s="6"/>
      <c r="C12" s="9">
        <v>0.73459999999999992</v>
      </c>
      <c r="D12" s="9">
        <v>0.31910000000000005</v>
      </c>
      <c r="E12" s="9">
        <v>0.13729999999999995</v>
      </c>
      <c r="F12" s="9">
        <v>0.11566806995167692</v>
      </c>
      <c r="G12" s="9">
        <v>2.1358410779462318</v>
      </c>
      <c r="H12" s="169">
        <v>660.35565499999996</v>
      </c>
      <c r="L12" s="42"/>
      <c r="M12" s="42"/>
      <c r="N12" s="42"/>
      <c r="O12" s="42"/>
      <c r="P12" s="42"/>
      <c r="U12" s="155"/>
      <c r="V12" s="128"/>
      <c r="W12" s="129"/>
      <c r="X12" s="129"/>
      <c r="Y12" s="129"/>
      <c r="Z12" s="129"/>
      <c r="AA12" s="129"/>
      <c r="AB12" s="129"/>
    </row>
    <row r="13" spans="1:130">
      <c r="A13" s="44">
        <v>2016</v>
      </c>
      <c r="B13" s="6"/>
      <c r="C13" s="9">
        <v>0.73459999999999992</v>
      </c>
      <c r="D13" s="9">
        <v>0.33710000000000001</v>
      </c>
      <c r="E13" s="9">
        <v>0.20449999999999996</v>
      </c>
      <c r="F13" s="9">
        <v>0.11934483081130526</v>
      </c>
      <c r="G13" s="9">
        <v>2.4229277491780818</v>
      </c>
      <c r="H13" s="169">
        <v>670.28575572253487</v>
      </c>
      <c r="L13" s="42"/>
      <c r="M13" s="42"/>
      <c r="N13" s="42"/>
      <c r="U13" s="155"/>
      <c r="V13" s="128"/>
      <c r="W13" s="129"/>
      <c r="X13" s="129"/>
      <c r="Y13" s="129"/>
      <c r="Z13" s="129"/>
      <c r="AA13" s="129"/>
      <c r="AB13" s="129"/>
    </row>
    <row r="14" spans="1:130">
      <c r="A14" s="44">
        <v>2017</v>
      </c>
      <c r="B14" s="6"/>
      <c r="C14" s="9">
        <v>0.73459999999999992</v>
      </c>
      <c r="D14" s="9">
        <v>0.33710000000000001</v>
      </c>
      <c r="E14" s="9">
        <v>0.20449999999999996</v>
      </c>
      <c r="F14" s="9">
        <v>0.11236764697393965</v>
      </c>
      <c r="G14" s="9">
        <v>2.445625352796803</v>
      </c>
      <c r="H14" s="169">
        <v>635.39504999999997</v>
      </c>
      <c r="U14" s="155"/>
      <c r="V14" s="128"/>
      <c r="W14" s="128"/>
      <c r="X14" s="128"/>
      <c r="Y14" s="128"/>
      <c r="Z14" s="128"/>
      <c r="AA14" s="129"/>
      <c r="AB14" s="129"/>
    </row>
    <row r="15" spans="1:130">
      <c r="A15" s="44">
        <v>2018</v>
      </c>
      <c r="B15" s="6"/>
      <c r="C15" s="9">
        <v>0.73459999999999992</v>
      </c>
      <c r="D15" s="9">
        <v>0.5545000000000001</v>
      </c>
      <c r="E15" s="9">
        <v>0.20449999999999996</v>
      </c>
      <c r="F15" s="9">
        <v>0.11236764697393965</v>
      </c>
      <c r="G15" s="9">
        <v>2.4837835681774574</v>
      </c>
      <c r="H15" s="169">
        <v>608.52213300000005</v>
      </c>
      <c r="U15" s="155"/>
      <c r="V15" s="128"/>
      <c r="W15" s="129"/>
      <c r="X15" s="129"/>
      <c r="Y15" s="129"/>
      <c r="Z15" s="129"/>
      <c r="AA15" s="129"/>
      <c r="AB15" s="129"/>
    </row>
    <row r="16" spans="1:130">
      <c r="A16" s="44">
        <v>2019</v>
      </c>
      <c r="B16" s="6"/>
      <c r="C16" s="9">
        <v>0.73459999999999992</v>
      </c>
      <c r="D16" s="9">
        <v>0.64419999999999999</v>
      </c>
      <c r="E16" s="9">
        <v>0.20449999999999996</v>
      </c>
      <c r="F16" s="9">
        <v>0.11291805375170678</v>
      </c>
      <c r="G16" s="9">
        <v>2.5579101171717036</v>
      </c>
      <c r="H16" s="169">
        <v>654.08202000000006</v>
      </c>
      <c r="U16" s="155"/>
      <c r="V16" s="128"/>
      <c r="W16" s="129"/>
      <c r="X16" s="129"/>
      <c r="Y16" s="129"/>
      <c r="Z16" s="129"/>
      <c r="AA16" s="129"/>
      <c r="AB16" s="129"/>
    </row>
    <row r="17" spans="1:28">
      <c r="A17" s="44">
        <v>2020</v>
      </c>
      <c r="B17" s="6"/>
      <c r="C17" s="9">
        <v>0.73459999999999992</v>
      </c>
      <c r="D17" s="9">
        <v>0.68130000000000002</v>
      </c>
      <c r="E17" s="9">
        <v>0.20449999999999996</v>
      </c>
      <c r="F17" s="9">
        <v>0.12258708468488648</v>
      </c>
      <c r="G17" s="9">
        <v>2.579542413282061</v>
      </c>
      <c r="H17" s="169">
        <v>662.68558499999995</v>
      </c>
      <c r="J17" s="42"/>
      <c r="K17" s="42"/>
      <c r="U17" s="155"/>
      <c r="V17" s="128"/>
      <c r="W17" s="129"/>
      <c r="X17" s="129"/>
      <c r="Y17" s="129"/>
      <c r="Z17" s="129"/>
      <c r="AA17" s="129"/>
      <c r="AB17" s="129"/>
    </row>
    <row r="18" spans="1:28">
      <c r="A18" s="44">
        <v>2021</v>
      </c>
      <c r="B18" s="6"/>
      <c r="C18" s="9">
        <v>0.73459999999999992</v>
      </c>
      <c r="D18" s="9">
        <v>0.71890000000000009</v>
      </c>
      <c r="E18" s="9">
        <v>0.20449999999999996</v>
      </c>
      <c r="F18" s="9">
        <v>9.1384732309534464E-2</v>
      </c>
      <c r="G18" s="9">
        <v>2.2774598725180399</v>
      </c>
      <c r="H18" s="169">
        <v>581.44560000000001</v>
      </c>
      <c r="J18" s="42"/>
      <c r="K18" s="42"/>
      <c r="U18" s="155"/>
      <c r="V18" s="128"/>
      <c r="W18" s="128"/>
      <c r="X18" s="128"/>
      <c r="Y18" s="128"/>
      <c r="Z18" s="128"/>
      <c r="AA18" s="129"/>
      <c r="AB18" s="129"/>
    </row>
    <row r="19" spans="1:28">
      <c r="A19" s="44"/>
      <c r="B19" s="6"/>
      <c r="C19" s="12"/>
      <c r="D19" s="12"/>
      <c r="E19" s="12"/>
      <c r="F19" s="12"/>
      <c r="G19" s="12"/>
      <c r="U19" s="155"/>
      <c r="V19" s="128"/>
      <c r="W19" s="129"/>
      <c r="X19" s="129"/>
      <c r="Y19" s="129"/>
      <c r="Z19" s="129"/>
      <c r="AA19" s="129"/>
      <c r="AB19" s="129"/>
    </row>
    <row r="20" spans="1:28">
      <c r="A20" s="44"/>
      <c r="C20" s="144" t="s">
        <v>327</v>
      </c>
      <c r="D20" s="12"/>
      <c r="E20" s="12"/>
      <c r="F20" s="12"/>
      <c r="G20" s="14"/>
      <c r="U20" s="155"/>
      <c r="V20" s="128"/>
      <c r="W20" s="128"/>
      <c r="X20" s="128"/>
      <c r="Y20" s="128"/>
      <c r="Z20" s="128"/>
      <c r="AA20" s="129"/>
      <c r="AB20" s="129"/>
    </row>
    <row r="21" spans="1:28">
      <c r="A21" s="44"/>
      <c r="C21" s="12"/>
      <c r="D21" s="12"/>
      <c r="E21" s="12"/>
      <c r="F21" s="12"/>
      <c r="G21" s="12"/>
      <c r="U21" s="155"/>
      <c r="V21" s="128"/>
      <c r="W21" s="129"/>
      <c r="X21" s="129"/>
      <c r="Y21" s="129"/>
      <c r="Z21" s="129"/>
      <c r="AA21" s="129"/>
      <c r="AB21" s="129"/>
    </row>
    <row r="22" spans="1:28">
      <c r="A22" s="44"/>
      <c r="C22" s="12"/>
      <c r="D22" s="12"/>
      <c r="E22" s="12"/>
      <c r="F22" s="12"/>
      <c r="G22" s="12"/>
      <c r="U22" s="155"/>
      <c r="V22" s="128"/>
      <c r="W22" s="129"/>
      <c r="X22" s="129"/>
      <c r="Y22" s="129"/>
      <c r="Z22" s="129"/>
      <c r="AA22" s="129"/>
      <c r="AB22" s="129"/>
    </row>
    <row r="23" spans="1:28">
      <c r="A23" s="130"/>
      <c r="B23" s="128"/>
      <c r="C23" s="131"/>
      <c r="D23" s="131"/>
      <c r="E23" s="129"/>
      <c r="F23" s="12"/>
      <c r="G23" s="12"/>
      <c r="U23" s="155"/>
      <c r="V23" s="128"/>
      <c r="W23" s="129"/>
      <c r="X23" s="129"/>
      <c r="Y23" s="129"/>
      <c r="Z23" s="129"/>
      <c r="AA23" s="129"/>
      <c r="AB23" s="129"/>
    </row>
    <row r="24" spans="1:28">
      <c r="A24" s="130"/>
      <c r="B24" s="128"/>
      <c r="C24" s="131"/>
      <c r="D24" s="131"/>
      <c r="E24" s="128"/>
      <c r="F24" s="12"/>
      <c r="G24" s="12"/>
      <c r="U24" s="155"/>
      <c r="V24" s="128"/>
      <c r="W24" s="129"/>
      <c r="X24" s="129"/>
      <c r="Y24" s="129"/>
      <c r="Z24" s="129"/>
      <c r="AA24" s="129"/>
      <c r="AB24" s="129"/>
    </row>
    <row r="25" spans="1:28">
      <c r="A25" s="130"/>
      <c r="B25" s="128"/>
      <c r="C25" s="131"/>
      <c r="D25" s="131"/>
      <c r="E25" s="128"/>
      <c r="U25" s="155"/>
      <c r="V25" s="128"/>
      <c r="W25" s="129"/>
      <c r="X25" s="129"/>
      <c r="Y25" s="129"/>
      <c r="Z25" s="129"/>
      <c r="AA25" s="128"/>
      <c r="AB25" s="129"/>
    </row>
    <row r="26" spans="1:28">
      <c r="A26" s="130"/>
      <c r="B26" s="128"/>
      <c r="C26" s="131"/>
      <c r="D26" s="131"/>
      <c r="E26" s="128"/>
      <c r="U26" s="155"/>
      <c r="V26" s="128"/>
      <c r="W26" s="128"/>
      <c r="X26" s="128"/>
      <c r="Y26" s="128"/>
      <c r="Z26" s="128"/>
      <c r="AA26" s="129"/>
      <c r="AB26" s="129"/>
    </row>
    <row r="27" spans="1:28">
      <c r="A27" s="130"/>
      <c r="B27" s="128"/>
      <c r="C27" s="131"/>
      <c r="D27" s="131"/>
      <c r="E27" s="128"/>
      <c r="U27" s="155"/>
      <c r="V27" s="128"/>
      <c r="W27" s="129"/>
      <c r="X27" s="129"/>
      <c r="Y27" s="129"/>
      <c r="Z27" s="129"/>
      <c r="AA27" s="128"/>
      <c r="AB27" s="129"/>
    </row>
    <row r="28" spans="1:28">
      <c r="A28" s="130"/>
      <c r="B28" s="128"/>
      <c r="C28" s="131"/>
      <c r="D28" s="131"/>
      <c r="E28" s="128"/>
      <c r="U28" s="155"/>
      <c r="V28" s="128"/>
      <c r="W28" s="128"/>
      <c r="X28" s="128"/>
      <c r="Y28" s="128"/>
      <c r="Z28" s="128"/>
      <c r="AA28" s="129"/>
      <c r="AB28" s="129"/>
    </row>
    <row r="29" spans="1:28">
      <c r="A29" s="130"/>
      <c r="B29" s="128"/>
      <c r="C29" s="131"/>
      <c r="D29" s="131"/>
      <c r="E29" s="128"/>
    </row>
    <row r="30" spans="1:28">
      <c r="A30" s="130"/>
      <c r="B30" s="128"/>
      <c r="C30" s="131"/>
      <c r="D30" s="131"/>
      <c r="E30" s="128"/>
    </row>
    <row r="31" spans="1:28">
      <c r="A31" s="130"/>
      <c r="B31" s="128"/>
      <c r="C31" s="131"/>
      <c r="D31" s="131"/>
      <c r="E31" s="128"/>
    </row>
    <row r="32" spans="1:28">
      <c r="A32" s="130"/>
      <c r="B32" s="128"/>
      <c r="C32" s="131"/>
      <c r="D32" s="131"/>
      <c r="E32" s="128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  <row r="101" spans="1:4">
      <c r="A101" s="22"/>
      <c r="C101" s="12"/>
      <c r="D101" s="12"/>
    </row>
    <row r="102" spans="1:4">
      <c r="A102" s="22"/>
      <c r="C102" s="12"/>
      <c r="D102" s="12"/>
    </row>
    <row r="103" spans="1:4">
      <c r="A103" s="22"/>
      <c r="C103" s="12"/>
      <c r="D103" s="12"/>
    </row>
    <row r="104" spans="1:4">
      <c r="A104" s="22"/>
      <c r="C104" s="12"/>
      <c r="D104" s="12"/>
    </row>
  </sheetData>
  <mergeCells count="10">
    <mergeCell ref="U27:U28"/>
    <mergeCell ref="U25:U26"/>
    <mergeCell ref="U11:U12"/>
    <mergeCell ref="U9:U10"/>
    <mergeCell ref="U23:U24"/>
    <mergeCell ref="U21:U22"/>
    <mergeCell ref="U19:U20"/>
    <mergeCell ref="U17:U18"/>
    <mergeCell ref="U15:U16"/>
    <mergeCell ref="U13:U14"/>
  </mergeCells>
  <hyperlinks>
    <hyperlink ref="A1" location="Índice!A1" display="Voltar" xr:uid="{00000000-0004-0000-1C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0"/>
  <dimension ref="A1:DZ128"/>
  <sheetViews>
    <sheetView showGridLines="0" workbookViewId="0">
      <pane xSplit="1" ySplit="2" topLeftCell="B3" activePane="bottomRight" state="frozen"/>
      <selection pane="topRight" activeCell="G17" sqref="G17"/>
      <selection pane="bottomLeft" activeCell="G17" sqref="G17"/>
      <selection pane="bottomRight" activeCell="J24" sqref="J24"/>
    </sheetView>
  </sheetViews>
  <sheetFormatPr defaultColWidth="9.28515625" defaultRowHeight="15"/>
  <cols>
    <col min="1" max="1" width="13" style="2" customWidth="1"/>
    <col min="2" max="2" width="8.7109375" style="2" customWidth="1"/>
    <col min="3" max="5" width="17" style="2" customWidth="1"/>
    <col min="6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 t="str">
        <f>Título_ACBio</f>
        <v>Análise de Conjuntura - Ano 2021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Índice!AD54</f>
        <v>Gráfico 28 - Geração térmica a biomassa de cana versus PLD</v>
      </c>
      <c r="D5" s="13"/>
      <c r="E5" s="13"/>
    </row>
    <row r="6" spans="1:130">
      <c r="C6" s="29"/>
    </row>
    <row r="7" spans="1:130" ht="30">
      <c r="A7" s="4" t="s">
        <v>79</v>
      </c>
      <c r="C7" s="5" t="s">
        <v>159</v>
      </c>
      <c r="D7" s="5" t="s">
        <v>160</v>
      </c>
      <c r="E7" s="4"/>
    </row>
    <row r="8" spans="1:130" ht="18">
      <c r="B8" s="4"/>
      <c r="C8" s="32" t="s">
        <v>150</v>
      </c>
      <c r="D8" s="133" t="s">
        <v>161</v>
      </c>
    </row>
    <row r="9" spans="1:130">
      <c r="A9" s="22">
        <v>43831</v>
      </c>
      <c r="B9" s="6"/>
      <c r="C9" s="41">
        <v>0.37988346367473125</v>
      </c>
      <c r="D9" s="134">
        <v>375.80547919841979</v>
      </c>
    </row>
    <row r="10" spans="1:130">
      <c r="A10" s="22">
        <v>43862</v>
      </c>
      <c r="B10" s="6"/>
      <c r="C10" s="41">
        <v>0.33156219391198</v>
      </c>
      <c r="D10" s="134">
        <v>176.84238974134081</v>
      </c>
      <c r="E10" s="12"/>
    </row>
    <row r="11" spans="1:130">
      <c r="A11" s="22">
        <v>43891</v>
      </c>
      <c r="B11" s="6"/>
      <c r="C11" s="41">
        <v>0.80379384488172068</v>
      </c>
      <c r="D11" s="134">
        <v>93.668684861714141</v>
      </c>
      <c r="E11" s="12"/>
    </row>
    <row r="12" spans="1:130">
      <c r="A12" s="22">
        <v>43922</v>
      </c>
      <c r="B12" s="6"/>
      <c r="C12" s="41">
        <v>2.6654662911347233</v>
      </c>
      <c r="D12" s="134">
        <v>45.545214294692457</v>
      </c>
      <c r="E12" s="12"/>
    </row>
    <row r="13" spans="1:130">
      <c r="A13" s="22">
        <v>43952</v>
      </c>
      <c r="B13" s="6"/>
      <c r="C13" s="41">
        <v>3.5694932634556449</v>
      </c>
      <c r="D13" s="134">
        <v>82.900155887309339</v>
      </c>
      <c r="E13" s="12"/>
    </row>
    <row r="14" spans="1:130">
      <c r="A14" s="22">
        <v>43983</v>
      </c>
      <c r="B14" s="6"/>
      <c r="C14" s="41">
        <v>3.7689055555555555</v>
      </c>
      <c r="D14" s="134">
        <v>131.91704201881558</v>
      </c>
      <c r="E14" s="12"/>
    </row>
    <row r="15" spans="1:130">
      <c r="A15" s="22">
        <v>44013</v>
      </c>
      <c r="B15" s="6"/>
      <c r="C15" s="41">
        <v>3.9511559139784946</v>
      </c>
      <c r="D15" s="134">
        <v>101.95800928448975</v>
      </c>
      <c r="E15" s="12"/>
    </row>
    <row r="16" spans="1:130">
      <c r="A16" s="22">
        <v>44044</v>
      </c>
      <c r="B16" s="6"/>
      <c r="C16" s="41">
        <v>3.8221202339959679</v>
      </c>
      <c r="D16" s="134">
        <v>97.270195853562214</v>
      </c>
      <c r="E16" s="12"/>
    </row>
    <row r="17" spans="1:5">
      <c r="A17" s="22">
        <v>44075</v>
      </c>
      <c r="B17" s="6"/>
      <c r="C17" s="41">
        <v>3.9324166666666667</v>
      </c>
      <c r="D17" s="134">
        <v>114.46095021076167</v>
      </c>
      <c r="E17" s="12"/>
    </row>
    <row r="18" spans="1:5">
      <c r="A18" s="22">
        <v>44105</v>
      </c>
      <c r="B18" s="6"/>
      <c r="C18" s="41">
        <v>3.5899135171438168</v>
      </c>
      <c r="D18" s="134">
        <v>324.8344352494986</v>
      </c>
      <c r="E18" s="12"/>
    </row>
    <row r="19" spans="1:5">
      <c r="A19" s="22">
        <v>44136</v>
      </c>
      <c r="B19" s="6"/>
      <c r="C19" s="41">
        <v>2.8861916666666665</v>
      </c>
      <c r="D19" s="134">
        <v>560.74616140821104</v>
      </c>
      <c r="E19" s="12"/>
    </row>
    <row r="20" spans="1:5">
      <c r="A20" s="22">
        <v>44166</v>
      </c>
      <c r="C20" s="41">
        <v>1.130731182795699</v>
      </c>
      <c r="D20" s="134">
        <v>294.40231573397563</v>
      </c>
      <c r="E20" s="12"/>
    </row>
    <row r="21" spans="1:5">
      <c r="A21" s="22">
        <v>44197</v>
      </c>
      <c r="C21" s="41">
        <v>0.35750147005645166</v>
      </c>
      <c r="D21" s="135">
        <v>266.47400741836969</v>
      </c>
      <c r="E21" s="12"/>
    </row>
    <row r="22" spans="1:5">
      <c r="A22" s="22">
        <v>44228</v>
      </c>
      <c r="C22" s="41">
        <v>0.34431713785714274</v>
      </c>
      <c r="D22" s="135">
        <v>180.67001731426885</v>
      </c>
      <c r="E22" s="12"/>
    </row>
    <row r="23" spans="1:5">
      <c r="A23" s="22">
        <v>44256</v>
      </c>
      <c r="C23" s="41">
        <v>0.66725465911962367</v>
      </c>
      <c r="D23" s="135">
        <v>117.57533649913729</v>
      </c>
      <c r="E23" s="12"/>
    </row>
    <row r="24" spans="1:5">
      <c r="A24" s="22">
        <v>44287</v>
      </c>
      <c r="C24" s="41">
        <v>2.2995513578819442</v>
      </c>
      <c r="D24" s="135">
        <v>142.59608166326817</v>
      </c>
      <c r="E24" s="12"/>
    </row>
    <row r="25" spans="1:5">
      <c r="A25" s="22">
        <v>44317</v>
      </c>
      <c r="C25" s="41">
        <v>3.59512132633468</v>
      </c>
      <c r="D25" s="135">
        <v>233.1980089628903</v>
      </c>
      <c r="E25" s="12"/>
    </row>
    <row r="26" spans="1:5">
      <c r="A26" s="22">
        <v>44348</v>
      </c>
      <c r="C26" s="41">
        <v>3.6706675717986128</v>
      </c>
      <c r="D26" s="135">
        <v>357.4352549703508</v>
      </c>
      <c r="E26" s="12"/>
    </row>
    <row r="27" spans="1:5">
      <c r="A27" s="22">
        <v>44378</v>
      </c>
      <c r="C27" s="41">
        <v>3.9849566714368287</v>
      </c>
      <c r="D27" s="135">
        <v>613.41533654755949</v>
      </c>
      <c r="E27" s="12"/>
    </row>
    <row r="28" spans="1:5">
      <c r="A28" s="22">
        <v>44409</v>
      </c>
      <c r="C28" s="41">
        <v>3.9344681162486554</v>
      </c>
      <c r="D28" s="135">
        <v>608.12465207451123</v>
      </c>
      <c r="E28" s="12"/>
    </row>
    <row r="29" spans="1:5">
      <c r="A29" s="22">
        <v>44440</v>
      </c>
      <c r="C29" s="41">
        <v>3.7671264161486127</v>
      </c>
      <c r="D29" s="135">
        <v>594.44872981711887</v>
      </c>
      <c r="E29" s="14"/>
    </row>
    <row r="30" spans="1:5">
      <c r="A30" s="22">
        <v>44470</v>
      </c>
      <c r="C30" s="41">
        <v>2.6601288249475799</v>
      </c>
      <c r="D30" s="135">
        <v>253.56654111600005</v>
      </c>
      <c r="E30" s="12"/>
    </row>
    <row r="31" spans="1:5">
      <c r="A31" s="22">
        <v>44501</v>
      </c>
      <c r="C31" s="41">
        <v>1.4824138044944448</v>
      </c>
      <c r="D31" s="135">
        <v>88.743130000000008</v>
      </c>
      <c r="E31" s="12"/>
    </row>
    <row r="32" spans="1:5">
      <c r="A32" s="22">
        <v>44531</v>
      </c>
      <c r="C32" s="41">
        <v>0.44699470925537638</v>
      </c>
      <c r="D32" s="135">
        <v>66.67</v>
      </c>
      <c r="E32" s="12"/>
    </row>
    <row r="33" spans="1:5">
      <c r="A33" s="22"/>
      <c r="C33" s="12"/>
      <c r="D33" s="12"/>
      <c r="E33" s="12"/>
    </row>
    <row r="34" spans="1:5">
      <c r="A34" s="22"/>
      <c r="C34" s="144" t="s">
        <v>328</v>
      </c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A105" s="22"/>
      <c r="C105" s="12"/>
      <c r="D105" s="12"/>
      <c r="E105" s="12"/>
    </row>
    <row r="106" spans="1:5">
      <c r="A106" s="22"/>
      <c r="C106" s="12"/>
      <c r="D106" s="12"/>
      <c r="E106" s="12"/>
    </row>
    <row r="107" spans="1:5">
      <c r="A107" s="22"/>
      <c r="C107" s="12"/>
      <c r="D107" s="12"/>
      <c r="E107" s="12"/>
    </row>
    <row r="108" spans="1:5">
      <c r="A108" s="22"/>
      <c r="C108" s="12"/>
      <c r="D108" s="12"/>
      <c r="E108" s="12"/>
    </row>
    <row r="109" spans="1:5">
      <c r="A109" s="22"/>
      <c r="C109" s="12"/>
      <c r="D109" s="12"/>
      <c r="E109" s="12"/>
    </row>
    <row r="110" spans="1:5">
      <c r="A110" s="22"/>
      <c r="C110" s="12"/>
      <c r="D110" s="12"/>
      <c r="E110" s="12"/>
    </row>
    <row r="111" spans="1:5">
      <c r="A111" s="22"/>
      <c r="C111" s="12"/>
      <c r="D111" s="12"/>
      <c r="E111" s="12"/>
    </row>
    <row r="112" spans="1:5">
      <c r="A112" s="22"/>
      <c r="C112" s="12"/>
      <c r="D112" s="12"/>
      <c r="E112" s="12"/>
    </row>
    <row r="113" spans="1:5">
      <c r="A113" s="22"/>
      <c r="C113" s="12"/>
      <c r="D113" s="12"/>
      <c r="E113" s="12"/>
    </row>
    <row r="114" spans="1:5">
      <c r="A114" s="22"/>
      <c r="C114" s="12"/>
      <c r="D114" s="12"/>
      <c r="E114" s="12"/>
    </row>
    <row r="115" spans="1:5">
      <c r="A115" s="22"/>
      <c r="C115" s="12"/>
      <c r="D115" s="12"/>
      <c r="E115" s="12"/>
    </row>
    <row r="116" spans="1:5">
      <c r="A116" s="22"/>
      <c r="C116" s="12"/>
      <c r="D116" s="12"/>
      <c r="E116" s="12"/>
    </row>
    <row r="117" spans="1:5">
      <c r="A117" s="22"/>
      <c r="C117" s="12"/>
      <c r="D117" s="12"/>
      <c r="E117" s="12"/>
    </row>
    <row r="118" spans="1:5">
      <c r="A118" s="22"/>
      <c r="C118" s="12"/>
      <c r="D118" s="12"/>
      <c r="E118" s="12"/>
    </row>
    <row r="119" spans="1:5">
      <c r="A119" s="22"/>
      <c r="C119" s="12"/>
      <c r="D119" s="12"/>
      <c r="E119" s="12"/>
    </row>
    <row r="120" spans="1:5">
      <c r="A120" s="22"/>
      <c r="C120" s="12"/>
      <c r="D120" s="12"/>
      <c r="E120" s="12"/>
    </row>
    <row r="121" spans="1:5">
      <c r="A121" s="22"/>
      <c r="C121" s="12"/>
      <c r="D121" s="12"/>
      <c r="E121" s="12"/>
    </row>
    <row r="122" spans="1:5">
      <c r="A122" s="22"/>
      <c r="C122" s="12"/>
      <c r="D122" s="12"/>
      <c r="E122" s="12"/>
    </row>
    <row r="123" spans="1:5">
      <c r="A123" s="22"/>
      <c r="C123" s="12"/>
      <c r="D123" s="12"/>
      <c r="E123" s="12"/>
    </row>
    <row r="124" spans="1:5">
      <c r="A124" s="22"/>
      <c r="C124" s="12"/>
      <c r="D124" s="12"/>
      <c r="E124" s="12"/>
    </row>
    <row r="125" spans="1:5">
      <c r="A125" s="22"/>
      <c r="C125" s="12"/>
      <c r="D125" s="12"/>
      <c r="E125" s="12"/>
    </row>
    <row r="126" spans="1:5">
      <c r="A126" s="22"/>
      <c r="C126" s="12"/>
      <c r="D126" s="12"/>
      <c r="E126" s="12"/>
    </row>
    <row r="127" spans="1:5">
      <c r="A127" s="22"/>
      <c r="C127" s="12"/>
      <c r="D127" s="12"/>
      <c r="E127" s="12"/>
    </row>
    <row r="128" spans="1:5">
      <c r="A128" s="22"/>
      <c r="C128" s="12"/>
      <c r="D128" s="12"/>
      <c r="E128" s="12"/>
    </row>
  </sheetData>
  <hyperlinks>
    <hyperlink ref="A1" location="Índice!A1" display="Voltar" xr:uid="{00000000-0004-0000-1D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1"/>
  <dimension ref="A1:DZ128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L15" sqref="L15"/>
    </sheetView>
  </sheetViews>
  <sheetFormatPr defaultColWidth="9.28515625" defaultRowHeight="15"/>
  <cols>
    <col min="1" max="1" width="13" style="2" customWidth="1"/>
    <col min="2" max="2" width="8.7109375" style="2" customWidth="1"/>
    <col min="3" max="6" width="17" style="2" customWidth="1"/>
    <col min="7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 t="str">
        <f>Título_ACBio</f>
        <v>Análise de Conjuntura - Ano 2021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21" t="str">
        <f>Índice!AD58</f>
        <v>Gráfico 29 - Participação das demais biomassas X cana-de-açúcar</v>
      </c>
      <c r="D5" s="13"/>
      <c r="E5" s="13"/>
    </row>
    <row r="6" spans="1:130">
      <c r="C6" s="29"/>
    </row>
    <row r="7" spans="1:130">
      <c r="A7" s="4" t="s">
        <v>79</v>
      </c>
      <c r="C7" s="48" t="s">
        <v>162</v>
      </c>
      <c r="D7" s="49"/>
      <c r="E7" s="49" t="s">
        <v>163</v>
      </c>
      <c r="F7" s="49"/>
    </row>
    <row r="8" spans="1:130" ht="18">
      <c r="B8" s="4"/>
      <c r="C8" s="32" t="s">
        <v>150</v>
      </c>
      <c r="D8" s="32" t="s">
        <v>54</v>
      </c>
      <c r="E8" s="32" t="s">
        <v>150</v>
      </c>
      <c r="F8" s="32" t="s">
        <v>54</v>
      </c>
    </row>
    <row r="9" spans="1:130">
      <c r="A9" s="6">
        <v>2016</v>
      </c>
      <c r="C9" s="12">
        <v>2.389123339826142</v>
      </c>
      <c r="D9" s="18">
        <v>0.85030344610002473</v>
      </c>
      <c r="E9" s="82">
        <v>0.42060694032739732</v>
      </c>
      <c r="F9" s="18">
        <v>0.14969655389997544</v>
      </c>
    </row>
    <row r="10" spans="1:130">
      <c r="A10" s="6">
        <v>2017</v>
      </c>
      <c r="C10" s="12">
        <v>2.4363450122007988</v>
      </c>
      <c r="D10" s="18">
        <v>0.83766307944008578</v>
      </c>
      <c r="E10" s="82">
        <v>0.47215731051027404</v>
      </c>
      <c r="F10" s="18">
        <v>0.16233692055991447</v>
      </c>
    </row>
    <row r="11" spans="1:130">
      <c r="A11" s="6">
        <v>2018</v>
      </c>
      <c r="C11" s="12">
        <v>2.4471017228013867</v>
      </c>
      <c r="D11" s="18">
        <v>0.81373538076741614</v>
      </c>
      <c r="E11" s="82">
        <v>0.56014336035276857</v>
      </c>
      <c r="F11" s="18">
        <v>0.18626461923258381</v>
      </c>
    </row>
    <row r="12" spans="1:130">
      <c r="A12" s="6">
        <v>2019</v>
      </c>
      <c r="C12" s="12">
        <v>2.5579101171717036</v>
      </c>
      <c r="D12" s="18">
        <v>0.82290275573487137</v>
      </c>
      <c r="E12" s="82">
        <v>0.55048890002131845</v>
      </c>
      <c r="F12" s="18">
        <v>0.17709724426512866</v>
      </c>
    </row>
    <row r="13" spans="1:130">
      <c r="A13" s="6">
        <v>2020</v>
      </c>
      <c r="C13" s="12">
        <v>2.5693000000000001</v>
      </c>
      <c r="D13" s="18">
        <v>0.82318552118315613</v>
      </c>
      <c r="E13" s="82">
        <v>0.55445999999999995</v>
      </c>
      <c r="F13" s="18">
        <v>0.17681447881684387</v>
      </c>
    </row>
    <row r="14" spans="1:130">
      <c r="A14" s="6">
        <v>2021</v>
      </c>
      <c r="C14" s="12">
        <v>2.2675418387983295</v>
      </c>
      <c r="D14" s="18">
        <v>0.78465681774216367</v>
      </c>
      <c r="E14" s="82">
        <v>0.62504439007652168</v>
      </c>
      <c r="F14" s="18">
        <v>0.21534318225783605</v>
      </c>
    </row>
    <row r="15" spans="1:130">
      <c r="C15" s="12"/>
      <c r="D15" s="12"/>
      <c r="E15" s="12"/>
    </row>
    <row r="16" spans="1:130">
      <c r="C16" s="145" t="s">
        <v>325</v>
      </c>
      <c r="D16" s="86"/>
      <c r="E16" s="86"/>
      <c r="F16" s="85"/>
    </row>
    <row r="17" spans="1:9">
      <c r="A17" s="22"/>
    </row>
    <row r="18" spans="1:9">
      <c r="A18" s="22"/>
    </row>
    <row r="19" spans="1:9">
      <c r="A19" s="22"/>
      <c r="C19" s="12"/>
      <c r="D19" s="12"/>
      <c r="E19" s="12"/>
    </row>
    <row r="20" spans="1:9">
      <c r="A20" s="22"/>
      <c r="D20" s="12"/>
      <c r="E20" s="14"/>
    </row>
    <row r="21" spans="1:9">
      <c r="A21" s="22"/>
      <c r="C21" s="12"/>
      <c r="D21" s="12"/>
      <c r="E21" s="14"/>
    </row>
    <row r="22" spans="1:9">
      <c r="A22" s="22"/>
      <c r="C22" s="12"/>
      <c r="D22" s="14"/>
      <c r="E22" s="14"/>
    </row>
    <row r="23" spans="1:9">
      <c r="A23" s="22"/>
      <c r="C23" s="12"/>
      <c r="D23" s="12"/>
      <c r="E23" s="14"/>
    </row>
    <row r="24" spans="1:9">
      <c r="A24" s="22"/>
      <c r="C24" s="14"/>
      <c r="D24" s="12"/>
      <c r="E24" s="14"/>
      <c r="F24" s="12"/>
      <c r="G24" s="12"/>
      <c r="H24" s="12"/>
      <c r="I24" s="12"/>
    </row>
    <row r="25" spans="1:9">
      <c r="A25" s="22"/>
      <c r="C25" s="12"/>
      <c r="D25" s="12"/>
      <c r="E25" s="12"/>
      <c r="F25" s="12"/>
      <c r="G25" s="12"/>
      <c r="H25" s="12"/>
      <c r="I25" s="12"/>
    </row>
    <row r="26" spans="1:9">
      <c r="A26" s="22"/>
      <c r="C26" s="12"/>
      <c r="D26" s="12"/>
      <c r="E26" s="127"/>
      <c r="F26" s="12"/>
      <c r="G26" s="12"/>
      <c r="H26" s="12"/>
      <c r="I26" s="12"/>
    </row>
    <row r="27" spans="1:9">
      <c r="A27" s="22"/>
      <c r="C27" s="12"/>
      <c r="D27" s="12"/>
      <c r="E27" s="12"/>
      <c r="F27" s="12"/>
      <c r="G27" s="12"/>
      <c r="H27" s="12"/>
      <c r="I27" s="12"/>
    </row>
    <row r="28" spans="1:9">
      <c r="A28" s="22"/>
      <c r="C28" s="12"/>
      <c r="D28" s="12"/>
      <c r="E28" s="12"/>
      <c r="F28" s="12"/>
      <c r="G28" s="12"/>
      <c r="H28" s="12"/>
      <c r="I28" s="12"/>
    </row>
    <row r="29" spans="1:9">
      <c r="A29" s="22"/>
      <c r="C29" s="12"/>
      <c r="D29" s="12"/>
      <c r="E29" s="12"/>
      <c r="F29" s="12"/>
      <c r="G29" s="12"/>
      <c r="H29" s="12"/>
      <c r="I29" s="12"/>
    </row>
    <row r="30" spans="1:9">
      <c r="A30" s="22"/>
      <c r="C30" s="12"/>
      <c r="D30" s="12"/>
      <c r="E30" s="12"/>
    </row>
    <row r="31" spans="1:9">
      <c r="A31" s="22"/>
      <c r="C31" s="12"/>
      <c r="D31" s="12"/>
      <c r="E31" s="12"/>
    </row>
    <row r="32" spans="1:9">
      <c r="A32" s="22"/>
      <c r="C32" s="12"/>
      <c r="D32" s="12"/>
      <c r="E32" s="12"/>
    </row>
    <row r="33" spans="1:5">
      <c r="A33" s="22"/>
      <c r="C33" s="12"/>
      <c r="D33" s="12"/>
      <c r="E33" s="12"/>
    </row>
    <row r="34" spans="1:5">
      <c r="A34" s="22"/>
      <c r="C34" s="12"/>
      <c r="D34" s="12"/>
      <c r="E34" s="12"/>
    </row>
    <row r="35" spans="1:5">
      <c r="A35" s="22"/>
      <c r="C35" s="12"/>
      <c r="D35" s="12"/>
      <c r="E35" s="12"/>
    </row>
    <row r="36" spans="1:5">
      <c r="A36" s="22"/>
      <c r="C36" s="12"/>
      <c r="D36" s="12"/>
      <c r="E36" s="12"/>
    </row>
    <row r="37" spans="1:5">
      <c r="A37" s="22"/>
      <c r="C37" s="12"/>
      <c r="D37" s="12"/>
      <c r="E37" s="12"/>
    </row>
    <row r="38" spans="1:5">
      <c r="A38" s="22"/>
      <c r="C38" s="12"/>
      <c r="D38" s="12"/>
      <c r="E38" s="12"/>
    </row>
    <row r="39" spans="1:5">
      <c r="A39" s="22"/>
      <c r="C39" s="12"/>
      <c r="D39" s="12"/>
      <c r="E39" s="12"/>
    </row>
    <row r="40" spans="1:5">
      <c r="A40" s="22"/>
      <c r="C40" s="12"/>
      <c r="D40" s="12"/>
      <c r="E40" s="12"/>
    </row>
    <row r="41" spans="1:5">
      <c r="A41" s="22"/>
      <c r="C41" s="12"/>
      <c r="D41" s="12"/>
      <c r="E41" s="12"/>
    </row>
    <row r="42" spans="1:5">
      <c r="A42" s="22"/>
      <c r="C42" s="12"/>
      <c r="D42" s="12"/>
      <c r="E42" s="12"/>
    </row>
    <row r="43" spans="1:5">
      <c r="A43" s="22"/>
      <c r="C43" s="12"/>
      <c r="D43" s="12"/>
      <c r="E43" s="12"/>
    </row>
    <row r="44" spans="1:5">
      <c r="A44" s="22"/>
      <c r="C44" s="12"/>
      <c r="D44" s="12"/>
      <c r="E44" s="12"/>
    </row>
    <row r="45" spans="1:5">
      <c r="A45" s="22"/>
      <c r="C45" s="12"/>
      <c r="D45" s="12"/>
      <c r="E45" s="12"/>
    </row>
    <row r="46" spans="1:5">
      <c r="A46" s="22"/>
      <c r="C46" s="12"/>
      <c r="D46" s="12"/>
      <c r="E46" s="12"/>
    </row>
    <row r="47" spans="1:5">
      <c r="A47" s="22"/>
      <c r="C47" s="12"/>
      <c r="D47" s="12"/>
      <c r="E47" s="12"/>
    </row>
    <row r="48" spans="1:5">
      <c r="A48" s="22"/>
      <c r="C48" s="12"/>
      <c r="D48" s="12"/>
      <c r="E48" s="12"/>
    </row>
    <row r="49" spans="1:5">
      <c r="A49" s="22"/>
      <c r="C49" s="12"/>
      <c r="D49" s="12"/>
      <c r="E49" s="12"/>
    </row>
    <row r="50" spans="1:5">
      <c r="A50" s="22"/>
      <c r="C50" s="12"/>
      <c r="D50" s="12"/>
      <c r="E50" s="12"/>
    </row>
    <row r="51" spans="1:5">
      <c r="A51" s="22"/>
      <c r="C51" s="12"/>
      <c r="D51" s="12"/>
      <c r="E51" s="12"/>
    </row>
    <row r="52" spans="1:5">
      <c r="A52" s="22"/>
      <c r="C52" s="12"/>
      <c r="D52" s="12"/>
      <c r="E52" s="12"/>
    </row>
    <row r="53" spans="1:5">
      <c r="A53" s="22"/>
      <c r="C53" s="12"/>
      <c r="D53" s="12"/>
      <c r="E53" s="12"/>
    </row>
    <row r="54" spans="1:5">
      <c r="A54" s="22"/>
      <c r="C54" s="12"/>
      <c r="D54" s="12"/>
      <c r="E54" s="12"/>
    </row>
    <row r="55" spans="1:5">
      <c r="A55" s="22"/>
      <c r="C55" s="12"/>
      <c r="D55" s="12"/>
      <c r="E55" s="12"/>
    </row>
    <row r="56" spans="1:5">
      <c r="A56" s="22"/>
      <c r="C56" s="12"/>
      <c r="D56" s="12"/>
      <c r="E56" s="12"/>
    </row>
    <row r="57" spans="1:5">
      <c r="A57" s="22"/>
      <c r="C57" s="12"/>
      <c r="D57" s="12"/>
      <c r="E57" s="12"/>
    </row>
    <row r="58" spans="1:5">
      <c r="A58" s="22"/>
      <c r="C58" s="12"/>
      <c r="D58" s="12"/>
      <c r="E58" s="12"/>
    </row>
    <row r="59" spans="1:5">
      <c r="A59" s="22"/>
      <c r="C59" s="12"/>
      <c r="D59" s="12"/>
      <c r="E59" s="12"/>
    </row>
    <row r="60" spans="1:5">
      <c r="A60" s="22"/>
      <c r="C60" s="12"/>
      <c r="D60" s="12"/>
      <c r="E60" s="12"/>
    </row>
    <row r="61" spans="1:5">
      <c r="A61" s="22"/>
      <c r="C61" s="12"/>
      <c r="D61" s="12"/>
      <c r="E61" s="12"/>
    </row>
    <row r="62" spans="1:5">
      <c r="A62" s="22"/>
      <c r="C62" s="12"/>
      <c r="D62" s="12"/>
      <c r="E62" s="12"/>
    </row>
    <row r="63" spans="1:5">
      <c r="A63" s="22"/>
      <c r="C63" s="12"/>
      <c r="D63" s="12"/>
      <c r="E63" s="12"/>
    </row>
    <row r="64" spans="1:5">
      <c r="A64" s="22"/>
      <c r="C64" s="12"/>
      <c r="D64" s="12"/>
      <c r="E64" s="12"/>
    </row>
    <row r="65" spans="1:5">
      <c r="A65" s="22"/>
      <c r="C65" s="12"/>
      <c r="D65" s="12"/>
      <c r="E65" s="12"/>
    </row>
    <row r="66" spans="1:5">
      <c r="A66" s="22"/>
      <c r="C66" s="12"/>
      <c r="D66" s="12"/>
      <c r="E66" s="12"/>
    </row>
    <row r="67" spans="1:5">
      <c r="A67" s="22"/>
      <c r="C67" s="12"/>
      <c r="D67" s="12"/>
      <c r="E67" s="12"/>
    </row>
    <row r="68" spans="1:5">
      <c r="A68" s="22"/>
      <c r="C68" s="12"/>
      <c r="D68" s="12"/>
      <c r="E68" s="12"/>
    </row>
    <row r="69" spans="1:5">
      <c r="A69" s="22"/>
      <c r="C69" s="12"/>
      <c r="D69" s="12"/>
      <c r="E69" s="12"/>
    </row>
    <row r="70" spans="1:5">
      <c r="A70" s="22"/>
      <c r="C70" s="12"/>
      <c r="D70" s="12"/>
      <c r="E70" s="12"/>
    </row>
    <row r="71" spans="1:5">
      <c r="A71" s="22"/>
      <c r="C71" s="12"/>
      <c r="D71" s="12"/>
      <c r="E71" s="12"/>
    </row>
    <row r="72" spans="1:5">
      <c r="A72" s="22"/>
      <c r="C72" s="12"/>
      <c r="D72" s="12"/>
      <c r="E72" s="12"/>
    </row>
    <row r="73" spans="1:5">
      <c r="A73" s="22"/>
      <c r="C73" s="12"/>
      <c r="D73" s="12"/>
      <c r="E73" s="12"/>
    </row>
    <row r="74" spans="1:5">
      <c r="A74" s="22"/>
      <c r="C74" s="12"/>
      <c r="D74" s="12"/>
      <c r="E74" s="12"/>
    </row>
    <row r="75" spans="1:5">
      <c r="A75" s="22"/>
      <c r="C75" s="12"/>
      <c r="D75" s="12"/>
      <c r="E75" s="12"/>
    </row>
    <row r="76" spans="1:5">
      <c r="A76" s="22"/>
      <c r="C76" s="12"/>
      <c r="D76" s="12"/>
      <c r="E76" s="12"/>
    </row>
    <row r="77" spans="1:5">
      <c r="A77" s="22"/>
      <c r="C77" s="12"/>
      <c r="D77" s="12"/>
      <c r="E77" s="12"/>
    </row>
    <row r="78" spans="1:5">
      <c r="A78" s="22"/>
      <c r="C78" s="12"/>
      <c r="D78" s="12"/>
      <c r="E78" s="12"/>
    </row>
    <row r="79" spans="1:5">
      <c r="A79" s="22"/>
      <c r="C79" s="12"/>
      <c r="D79" s="12"/>
      <c r="E79" s="12"/>
    </row>
    <row r="80" spans="1:5">
      <c r="A80" s="22"/>
      <c r="C80" s="12"/>
      <c r="D80" s="12"/>
      <c r="E80" s="12"/>
    </row>
    <row r="81" spans="1:5">
      <c r="A81" s="22"/>
      <c r="C81" s="12"/>
      <c r="D81" s="12"/>
      <c r="E81" s="12"/>
    </row>
    <row r="82" spans="1:5">
      <c r="A82" s="22"/>
      <c r="C82" s="12"/>
      <c r="D82" s="12"/>
      <c r="E82" s="12"/>
    </row>
    <row r="83" spans="1:5">
      <c r="A83" s="22"/>
      <c r="C83" s="12"/>
      <c r="D83" s="12"/>
      <c r="E83" s="12"/>
    </row>
    <row r="84" spans="1:5">
      <c r="A84" s="22"/>
      <c r="C84" s="12"/>
      <c r="D84" s="12"/>
      <c r="E84" s="12"/>
    </row>
    <row r="85" spans="1:5">
      <c r="A85" s="22"/>
      <c r="C85" s="12"/>
      <c r="D85" s="12"/>
      <c r="E85" s="12"/>
    </row>
    <row r="86" spans="1:5">
      <c r="A86" s="22"/>
      <c r="C86" s="12"/>
      <c r="D86" s="12"/>
      <c r="E86" s="12"/>
    </row>
    <row r="87" spans="1:5">
      <c r="A87" s="22"/>
      <c r="C87" s="12"/>
      <c r="D87" s="12"/>
      <c r="E87" s="12"/>
    </row>
    <row r="88" spans="1:5">
      <c r="A88" s="22"/>
      <c r="C88" s="12"/>
      <c r="D88" s="12"/>
      <c r="E88" s="12"/>
    </row>
    <row r="89" spans="1:5">
      <c r="A89" s="22"/>
      <c r="C89" s="12"/>
      <c r="D89" s="12"/>
      <c r="E89" s="12"/>
    </row>
    <row r="90" spans="1:5">
      <c r="A90" s="22"/>
      <c r="C90" s="12"/>
      <c r="D90" s="12"/>
      <c r="E90" s="12"/>
    </row>
    <row r="91" spans="1:5">
      <c r="A91" s="22"/>
      <c r="C91" s="12"/>
      <c r="D91" s="12"/>
      <c r="E91" s="12"/>
    </row>
    <row r="92" spans="1:5">
      <c r="A92" s="22"/>
      <c r="C92" s="12"/>
      <c r="D92" s="12"/>
      <c r="E92" s="12"/>
    </row>
    <row r="93" spans="1:5">
      <c r="A93" s="22"/>
      <c r="C93" s="12"/>
      <c r="D93" s="12"/>
      <c r="E93" s="12"/>
    </row>
    <row r="94" spans="1:5">
      <c r="A94" s="22"/>
      <c r="C94" s="12"/>
      <c r="D94" s="12"/>
      <c r="E94" s="12"/>
    </row>
    <row r="95" spans="1:5">
      <c r="A95" s="22"/>
      <c r="C95" s="12"/>
      <c r="D95" s="12"/>
      <c r="E95" s="12"/>
    </row>
    <row r="96" spans="1:5">
      <c r="A96" s="22"/>
      <c r="C96" s="12"/>
      <c r="D96" s="12"/>
      <c r="E96" s="12"/>
    </row>
    <row r="97" spans="1:5">
      <c r="A97" s="22"/>
      <c r="C97" s="12"/>
      <c r="D97" s="12"/>
      <c r="E97" s="12"/>
    </row>
    <row r="98" spans="1:5">
      <c r="A98" s="22"/>
      <c r="C98" s="12"/>
      <c r="D98" s="12"/>
      <c r="E98" s="12"/>
    </row>
    <row r="99" spans="1:5">
      <c r="A99" s="22"/>
      <c r="C99" s="12"/>
      <c r="D99" s="12"/>
      <c r="E99" s="12"/>
    </row>
    <row r="100" spans="1:5">
      <c r="A100" s="22"/>
      <c r="C100" s="12"/>
      <c r="D100" s="12"/>
      <c r="E100" s="12"/>
    </row>
    <row r="101" spans="1:5">
      <c r="A101" s="22"/>
      <c r="C101" s="12"/>
      <c r="D101" s="12"/>
      <c r="E101" s="12"/>
    </row>
    <row r="102" spans="1:5">
      <c r="A102" s="22"/>
      <c r="C102" s="12"/>
      <c r="D102" s="12"/>
      <c r="E102" s="12"/>
    </row>
    <row r="103" spans="1:5">
      <c r="A103" s="22"/>
      <c r="C103" s="12"/>
      <c r="D103" s="12"/>
      <c r="E103" s="12"/>
    </row>
    <row r="104" spans="1:5">
      <c r="A104" s="22"/>
      <c r="C104" s="12"/>
      <c r="D104" s="12"/>
      <c r="E104" s="12"/>
    </row>
    <row r="105" spans="1:5">
      <c r="E105" s="12"/>
    </row>
    <row r="106" spans="1:5">
      <c r="E106" s="12"/>
    </row>
    <row r="107" spans="1:5">
      <c r="E107" s="12"/>
    </row>
    <row r="108" spans="1:5">
      <c r="E108" s="12"/>
    </row>
    <row r="109" spans="1:5">
      <c r="E109" s="12"/>
    </row>
    <row r="110" spans="1:5">
      <c r="E110" s="12"/>
    </row>
    <row r="111" spans="1:5">
      <c r="E111" s="12"/>
    </row>
    <row r="112" spans="1:5">
      <c r="E112" s="12"/>
    </row>
    <row r="113" spans="5:5">
      <c r="E113" s="12"/>
    </row>
    <row r="114" spans="5:5">
      <c r="E114" s="12"/>
    </row>
    <row r="115" spans="5:5">
      <c r="E115" s="12"/>
    </row>
    <row r="116" spans="5:5">
      <c r="E116" s="12"/>
    </row>
    <row r="117" spans="5:5">
      <c r="E117" s="12"/>
    </row>
    <row r="118" spans="5:5">
      <c r="E118" s="12"/>
    </row>
    <row r="119" spans="5:5">
      <c r="E119" s="12"/>
    </row>
    <row r="120" spans="5:5">
      <c r="E120" s="12"/>
    </row>
    <row r="121" spans="5:5">
      <c r="E121" s="12"/>
    </row>
    <row r="122" spans="5:5">
      <c r="E122" s="12"/>
    </row>
    <row r="123" spans="5:5">
      <c r="E123" s="12"/>
    </row>
    <row r="124" spans="5:5">
      <c r="E124" s="12"/>
    </row>
    <row r="125" spans="5:5">
      <c r="E125" s="12"/>
    </row>
    <row r="126" spans="5:5">
      <c r="E126" s="12"/>
    </row>
    <row r="127" spans="5:5">
      <c r="E127" s="12"/>
    </row>
    <row r="128" spans="5:5">
      <c r="E128" s="12"/>
    </row>
  </sheetData>
  <hyperlinks>
    <hyperlink ref="A1" location="Índice!A1" display="Voltar" xr:uid="{00000000-0004-0000-1E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2"/>
  <dimension ref="A1:DR126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9" sqref="O9"/>
    </sheetView>
  </sheetViews>
  <sheetFormatPr defaultColWidth="9.28515625" defaultRowHeight="15"/>
  <cols>
    <col min="1" max="1" width="6.28515625" style="54" bestFit="1" customWidth="1"/>
    <col min="2" max="2" width="8.28515625" style="54" customWidth="1"/>
    <col min="3" max="3" width="4.7109375" style="54" bestFit="1" customWidth="1"/>
    <col min="4" max="4" width="8.7109375" style="2" customWidth="1"/>
    <col min="5" max="6" width="25.42578125" style="2" customWidth="1"/>
    <col min="7" max="16384" width="9.28515625" style="2"/>
  </cols>
  <sheetData>
    <row r="1" spans="1:122">
      <c r="A1" s="52" t="s">
        <v>34</v>
      </c>
      <c r="B1" s="1"/>
      <c r="C1" s="1"/>
      <c r="D1" s="1"/>
    </row>
    <row r="2" spans="1:122" s="61" customFormat="1" ht="23.25">
      <c r="C2" s="7"/>
      <c r="D2" s="7"/>
      <c r="E2" s="7"/>
      <c r="F2" s="7"/>
      <c r="G2" s="7"/>
      <c r="I2" s="7" t="str">
        <f>Título_ACBio</f>
        <v>Análise de Conjuntura - Ano 2021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</row>
    <row r="5" spans="1:122">
      <c r="E5" s="21" t="str">
        <f>Índice!AD62</f>
        <v>Gráfico 30 - Preços médios - biodiesel e diesel sem ICMS</v>
      </c>
      <c r="F5" s="13"/>
      <c r="G5" s="13"/>
    </row>
    <row r="6" spans="1:122">
      <c r="A6" s="2"/>
      <c r="B6" s="2"/>
      <c r="C6" s="2"/>
      <c r="E6" s="29"/>
    </row>
    <row r="7" spans="1:122" ht="30">
      <c r="A7" s="4" t="s">
        <v>60</v>
      </c>
      <c r="B7" s="4" t="s">
        <v>164</v>
      </c>
      <c r="C7" s="3" t="s">
        <v>79</v>
      </c>
      <c r="E7" s="50" t="s">
        <v>165</v>
      </c>
      <c r="F7" s="51" t="s">
        <v>166</v>
      </c>
    </row>
    <row r="8" spans="1:122">
      <c r="A8" s="2"/>
      <c r="B8" s="2"/>
      <c r="C8" s="4"/>
      <c r="D8" s="4"/>
      <c r="E8" s="32" t="s">
        <v>167</v>
      </c>
      <c r="F8" s="32"/>
    </row>
    <row r="9" spans="1:122" ht="15" customHeight="1">
      <c r="A9" s="160">
        <v>2017</v>
      </c>
      <c r="B9" s="156">
        <v>53</v>
      </c>
      <c r="C9" s="55" t="s">
        <v>168</v>
      </c>
      <c r="E9" s="28">
        <v>2052.3159999999998</v>
      </c>
      <c r="F9" s="28">
        <v>2810.81</v>
      </c>
    </row>
    <row r="10" spans="1:122">
      <c r="A10" s="161"/>
      <c r="B10" s="156"/>
      <c r="C10" s="55" t="s">
        <v>169</v>
      </c>
      <c r="E10" s="28">
        <v>1981.3025</v>
      </c>
      <c r="F10" s="28">
        <v>2810.81</v>
      </c>
    </row>
    <row r="11" spans="1:122">
      <c r="A11" s="161"/>
      <c r="B11" s="156">
        <v>54</v>
      </c>
      <c r="C11" s="55" t="s">
        <v>170</v>
      </c>
      <c r="E11" s="28">
        <v>1923.8625</v>
      </c>
      <c r="F11" s="28">
        <v>2302.38</v>
      </c>
    </row>
    <row r="12" spans="1:122">
      <c r="A12" s="161"/>
      <c r="B12" s="156"/>
      <c r="C12" s="55" t="s">
        <v>171</v>
      </c>
      <c r="E12" s="28">
        <v>1941.4549999999999</v>
      </c>
      <c r="F12" s="28">
        <v>2302.38</v>
      </c>
    </row>
    <row r="13" spans="1:122">
      <c r="A13" s="161"/>
      <c r="B13" s="156">
        <v>55</v>
      </c>
      <c r="C13" s="55" t="s">
        <v>172</v>
      </c>
      <c r="E13" s="28">
        <v>1949.7940000000001</v>
      </c>
      <c r="F13" s="28">
        <v>2108.2496999999998</v>
      </c>
    </row>
    <row r="14" spans="1:122">
      <c r="A14" s="161"/>
      <c r="B14" s="156"/>
      <c r="C14" s="55" t="s">
        <v>173</v>
      </c>
      <c r="E14" s="28">
        <v>1869.81</v>
      </c>
      <c r="F14" s="28">
        <v>2108.2496999999998</v>
      </c>
    </row>
    <row r="15" spans="1:122">
      <c r="A15" s="161"/>
      <c r="B15" s="156">
        <v>56</v>
      </c>
      <c r="C15" s="55" t="s">
        <v>174</v>
      </c>
      <c r="E15" s="28">
        <v>1906.0340000000006</v>
      </c>
      <c r="F15" s="28">
        <v>2255.2223796257567</v>
      </c>
      <c r="G15" s="12"/>
    </row>
    <row r="16" spans="1:122">
      <c r="A16" s="161"/>
      <c r="B16" s="156"/>
      <c r="C16" s="55" t="s">
        <v>175</v>
      </c>
      <c r="E16" s="28">
        <v>2094.585</v>
      </c>
      <c r="F16" s="28">
        <v>2255.2223796257567</v>
      </c>
      <c r="G16" s="12"/>
    </row>
    <row r="17" spans="1:7">
      <c r="A17" s="161"/>
      <c r="B17" s="156">
        <v>57</v>
      </c>
      <c r="C17" s="55" t="s">
        <v>176</v>
      </c>
      <c r="E17" s="28">
        <v>2259.7425000000003</v>
      </c>
      <c r="F17" s="28">
        <v>2317.7128072542532</v>
      </c>
      <c r="G17" s="12"/>
    </row>
    <row r="18" spans="1:7">
      <c r="A18" s="161"/>
      <c r="B18" s="156"/>
      <c r="C18" s="55" t="s">
        <v>177</v>
      </c>
      <c r="E18" s="28">
        <v>2242.9320000000007</v>
      </c>
      <c r="F18" s="28">
        <v>2317.7128072542532</v>
      </c>
      <c r="G18" s="12"/>
    </row>
    <row r="19" spans="1:7">
      <c r="A19" s="161"/>
      <c r="B19" s="156">
        <v>58</v>
      </c>
      <c r="C19" s="55" t="s">
        <v>178</v>
      </c>
      <c r="E19" s="28">
        <v>2360.8700000000003</v>
      </c>
      <c r="F19" s="28">
        <v>2334.8073566002713</v>
      </c>
      <c r="G19" s="12"/>
    </row>
    <row r="20" spans="1:7">
      <c r="A20" s="162"/>
      <c r="B20" s="156"/>
      <c r="C20" s="55" t="s">
        <v>179</v>
      </c>
      <c r="E20" s="28">
        <v>2302.2574999999997</v>
      </c>
      <c r="F20" s="28">
        <v>2334.8073566002713</v>
      </c>
      <c r="G20" s="12"/>
    </row>
    <row r="21" spans="1:7">
      <c r="A21" s="160">
        <v>2018</v>
      </c>
      <c r="B21" s="156">
        <v>59</v>
      </c>
      <c r="C21" s="55" t="s">
        <v>168</v>
      </c>
      <c r="E21" s="28">
        <v>2387.2840000000001</v>
      </c>
      <c r="F21" s="28">
        <v>2590.8672000000001</v>
      </c>
      <c r="G21" s="12"/>
    </row>
    <row r="22" spans="1:7">
      <c r="A22" s="161"/>
      <c r="B22" s="156"/>
      <c r="C22" s="55" t="s">
        <v>169</v>
      </c>
      <c r="E22" s="28">
        <v>2283.4675000000002</v>
      </c>
      <c r="F22" s="28">
        <v>2590.8672000000001</v>
      </c>
      <c r="G22" s="12"/>
    </row>
    <row r="23" spans="1:7">
      <c r="A23" s="161"/>
      <c r="B23" s="156">
        <v>60</v>
      </c>
      <c r="C23" s="55" t="s">
        <v>170</v>
      </c>
      <c r="E23" s="28">
        <v>2307.3375000000001</v>
      </c>
      <c r="F23" s="28">
        <v>2423.3265000000001</v>
      </c>
      <c r="G23" s="12"/>
    </row>
    <row r="24" spans="1:7">
      <c r="A24" s="161"/>
      <c r="B24" s="156"/>
      <c r="C24" s="55" t="s">
        <v>171</v>
      </c>
      <c r="E24" s="28">
        <v>2502.86</v>
      </c>
      <c r="F24" s="28">
        <v>2423.3265000000001</v>
      </c>
      <c r="G24" s="12"/>
    </row>
    <row r="25" spans="1:7">
      <c r="A25" s="161"/>
      <c r="B25" s="156">
        <v>61</v>
      </c>
      <c r="C25" s="55" t="s">
        <v>172</v>
      </c>
      <c r="E25" s="28">
        <v>2673.0750000000003</v>
      </c>
      <c r="F25" s="28">
        <v>2630.5859999999998</v>
      </c>
      <c r="G25" s="12"/>
    </row>
    <row r="26" spans="1:7">
      <c r="A26" s="161"/>
      <c r="B26" s="156"/>
      <c r="C26" s="55" t="s">
        <v>173</v>
      </c>
      <c r="E26" s="28">
        <v>2360.5424999999996</v>
      </c>
      <c r="F26" s="28">
        <v>2630.5859999999998</v>
      </c>
      <c r="G26" s="12"/>
    </row>
    <row r="27" spans="1:7">
      <c r="A27" s="161"/>
      <c r="B27" s="156">
        <v>62</v>
      </c>
      <c r="C27" s="55" t="s">
        <v>174</v>
      </c>
      <c r="E27" s="28">
        <v>2355.2660000000001</v>
      </c>
      <c r="F27" s="28">
        <v>2439.3128999999999</v>
      </c>
      <c r="G27" s="12"/>
    </row>
    <row r="28" spans="1:7">
      <c r="A28" s="161"/>
      <c r="B28" s="156"/>
      <c r="C28" s="55" t="s">
        <v>175</v>
      </c>
      <c r="E28" s="28">
        <v>2420.0775000000003</v>
      </c>
      <c r="F28" s="28">
        <v>2439.3128999999999</v>
      </c>
      <c r="G28" s="12"/>
    </row>
    <row r="29" spans="1:7">
      <c r="A29" s="161"/>
      <c r="B29" s="156">
        <v>63</v>
      </c>
      <c r="C29" s="55" t="s">
        <v>176</v>
      </c>
      <c r="E29" s="28">
        <v>2635.3074999999999</v>
      </c>
      <c r="F29" s="28">
        <v>2814.8519000000001</v>
      </c>
      <c r="G29" s="12"/>
    </row>
    <row r="30" spans="1:7">
      <c r="A30" s="161"/>
      <c r="B30" s="156"/>
      <c r="C30" s="55" t="s">
        <v>177</v>
      </c>
      <c r="E30" s="28">
        <v>2658.9559999999997</v>
      </c>
      <c r="F30" s="28">
        <v>2814.8519000000001</v>
      </c>
      <c r="G30" s="12"/>
    </row>
    <row r="31" spans="1:7">
      <c r="A31" s="161"/>
      <c r="B31" s="156">
        <v>64</v>
      </c>
      <c r="C31" s="55" t="s">
        <v>178</v>
      </c>
      <c r="E31" s="28">
        <v>2405.6525000000001</v>
      </c>
      <c r="F31" s="28">
        <v>2635.3319034020296</v>
      </c>
      <c r="G31" s="12"/>
    </row>
    <row r="32" spans="1:7">
      <c r="A32" s="161"/>
      <c r="B32" s="157"/>
      <c r="C32" s="101" t="s">
        <v>179</v>
      </c>
      <c r="E32" s="28">
        <v>2162.3539999999998</v>
      </c>
      <c r="F32" s="28">
        <v>2635.3319034020296</v>
      </c>
      <c r="G32" s="12"/>
    </row>
    <row r="33" spans="1:7">
      <c r="A33" s="157">
        <v>2019</v>
      </c>
      <c r="B33" s="157">
        <v>65</v>
      </c>
      <c r="C33" s="55" t="s">
        <v>168</v>
      </c>
      <c r="E33" s="28">
        <v>2303.7224999999999</v>
      </c>
      <c r="F33" s="28">
        <v>2635.0299826295454</v>
      </c>
      <c r="G33" s="12"/>
    </row>
    <row r="34" spans="1:7">
      <c r="A34" s="159"/>
      <c r="B34" s="158"/>
      <c r="C34" s="55" t="s">
        <v>169</v>
      </c>
      <c r="E34" s="28">
        <v>2401.9124999999999</v>
      </c>
      <c r="F34" s="28">
        <v>2635.0299826295454</v>
      </c>
      <c r="G34" s="12"/>
    </row>
    <row r="35" spans="1:7">
      <c r="A35" s="159"/>
      <c r="B35" s="157">
        <v>66</v>
      </c>
      <c r="C35" s="55" t="s">
        <v>170</v>
      </c>
      <c r="E35" s="28">
        <v>2499.4100000000003</v>
      </c>
      <c r="F35" s="28">
        <v>2333.3118130221951</v>
      </c>
      <c r="G35" s="12"/>
    </row>
    <row r="36" spans="1:7">
      <c r="A36" s="159"/>
      <c r="B36" s="158"/>
      <c r="C36" s="55" t="s">
        <v>171</v>
      </c>
      <c r="E36" s="28">
        <v>2549.5899999999997</v>
      </c>
      <c r="F36" s="28">
        <v>2333.3118130221951</v>
      </c>
      <c r="G36" s="12"/>
    </row>
    <row r="37" spans="1:7">
      <c r="A37" s="159"/>
      <c r="B37" s="157">
        <v>67</v>
      </c>
      <c r="C37" s="55" t="s">
        <v>172</v>
      </c>
      <c r="E37" s="28">
        <v>2646.2574999999997</v>
      </c>
      <c r="F37" s="28">
        <v>2287.0600913117928</v>
      </c>
      <c r="G37" s="12"/>
    </row>
    <row r="38" spans="1:7">
      <c r="A38" s="159"/>
      <c r="B38" s="158"/>
      <c r="C38" s="55" t="s">
        <v>173</v>
      </c>
      <c r="E38" s="28">
        <v>2448.6224999999999</v>
      </c>
      <c r="F38" s="28">
        <v>2287.0600913117928</v>
      </c>
      <c r="G38" s="12"/>
    </row>
    <row r="39" spans="1:7">
      <c r="A39" s="159"/>
      <c r="B39" s="157">
        <v>68</v>
      </c>
      <c r="C39" s="55" t="s">
        <v>174</v>
      </c>
      <c r="E39" s="28">
        <v>2418.712</v>
      </c>
      <c r="F39" s="28">
        <v>2328.9130185462141</v>
      </c>
      <c r="G39" s="12"/>
    </row>
    <row r="40" spans="1:7">
      <c r="A40" s="159"/>
      <c r="B40" s="158"/>
      <c r="C40" s="55" t="s">
        <v>175</v>
      </c>
      <c r="E40" s="28">
        <v>2445.8874999999998</v>
      </c>
      <c r="F40" s="28">
        <v>2328.9130185462141</v>
      </c>
      <c r="G40" s="12"/>
    </row>
    <row r="41" spans="1:7">
      <c r="A41" s="159"/>
      <c r="B41" s="157" t="s">
        <v>180</v>
      </c>
      <c r="C41" s="55" t="s">
        <v>176</v>
      </c>
      <c r="E41" s="28">
        <v>2574.5160000000001</v>
      </c>
      <c r="F41" s="28">
        <v>2856.8816270169282</v>
      </c>
      <c r="G41" s="12"/>
    </row>
    <row r="42" spans="1:7">
      <c r="A42" s="159"/>
      <c r="B42" s="158"/>
      <c r="C42" s="55" t="s">
        <v>177</v>
      </c>
      <c r="E42" s="28">
        <v>2621.855</v>
      </c>
      <c r="F42" s="28">
        <v>2856.8816270169282</v>
      </c>
      <c r="G42" s="12"/>
    </row>
    <row r="43" spans="1:7">
      <c r="A43" s="159"/>
      <c r="B43" s="156">
        <v>69</v>
      </c>
      <c r="C43" s="55" t="s">
        <v>176</v>
      </c>
      <c r="E43" s="28">
        <v>2574.5160000000001</v>
      </c>
      <c r="F43" s="28">
        <v>2856.8816270169282</v>
      </c>
      <c r="G43" s="12"/>
    </row>
    <row r="44" spans="1:7">
      <c r="A44" s="159"/>
      <c r="B44" s="156"/>
      <c r="C44" s="55" t="s">
        <v>177</v>
      </c>
      <c r="E44" s="28">
        <v>2621.855</v>
      </c>
      <c r="F44" s="28">
        <v>2856.8816270169282</v>
      </c>
      <c r="G44" s="12"/>
    </row>
    <row r="45" spans="1:7">
      <c r="A45" s="159"/>
      <c r="B45" s="156">
        <v>70</v>
      </c>
      <c r="C45" s="55" t="s">
        <v>178</v>
      </c>
      <c r="E45" s="28">
        <v>2552.8875000000003</v>
      </c>
      <c r="F45" s="28">
        <v>3075.9747920064906</v>
      </c>
      <c r="G45" s="12"/>
    </row>
    <row r="46" spans="1:7">
      <c r="A46" s="158"/>
      <c r="B46" s="156"/>
      <c r="C46" s="55" t="s">
        <v>179</v>
      </c>
      <c r="E46" s="28">
        <v>2637.3719999999998</v>
      </c>
      <c r="F46" s="28">
        <v>3075.9747920064906</v>
      </c>
      <c r="G46" s="12"/>
    </row>
    <row r="47" spans="1:7">
      <c r="A47" s="159">
        <v>2020</v>
      </c>
      <c r="B47" s="156">
        <v>71</v>
      </c>
      <c r="C47" s="55" t="s">
        <v>168</v>
      </c>
      <c r="E47" s="28">
        <v>2590.5924999999997</v>
      </c>
      <c r="F47" s="28">
        <v>3012.3611847033676</v>
      </c>
      <c r="G47" s="12"/>
    </row>
    <row r="48" spans="1:7">
      <c r="A48" s="159"/>
      <c r="B48" s="156"/>
      <c r="C48" s="55" t="s">
        <v>169</v>
      </c>
      <c r="E48" s="28">
        <v>2372.2424999999998</v>
      </c>
      <c r="F48" s="28">
        <v>3012.3611847033676</v>
      </c>
      <c r="G48" s="12"/>
    </row>
    <row r="49" spans="1:7">
      <c r="A49" s="159"/>
      <c r="B49" s="156">
        <v>72</v>
      </c>
      <c r="C49" s="55" t="s">
        <v>170</v>
      </c>
      <c r="E49" s="28">
        <v>2099.9140000000002</v>
      </c>
      <c r="F49" s="28">
        <v>3002.2345515133547</v>
      </c>
      <c r="G49" s="12"/>
    </row>
    <row r="50" spans="1:7">
      <c r="A50" s="159"/>
      <c r="B50" s="156"/>
      <c r="C50" s="55" t="s">
        <v>171</v>
      </c>
      <c r="E50" s="28">
        <v>1827.6149999999998</v>
      </c>
      <c r="F50" s="28">
        <v>3002.2345515133547</v>
      </c>
      <c r="G50" s="12"/>
    </row>
    <row r="51" spans="1:7">
      <c r="A51" s="159"/>
      <c r="B51" s="156">
        <v>74</v>
      </c>
      <c r="C51" s="55" t="s">
        <v>172</v>
      </c>
      <c r="E51" s="28">
        <v>1712.8525000000002</v>
      </c>
      <c r="F51" s="28">
        <v>2785.9145675366899</v>
      </c>
      <c r="G51" s="12"/>
    </row>
    <row r="52" spans="1:7">
      <c r="A52" s="159"/>
      <c r="B52" s="156"/>
      <c r="C52" s="55" t="s">
        <v>173</v>
      </c>
      <c r="E52" s="28">
        <v>1925.5939999999998</v>
      </c>
      <c r="F52" s="28">
        <v>2785.9145675366899</v>
      </c>
      <c r="G52" s="12"/>
    </row>
    <row r="53" spans="1:7">
      <c r="A53" s="159"/>
      <c r="B53" s="157">
        <v>73</v>
      </c>
      <c r="C53" s="55" t="s">
        <v>172</v>
      </c>
      <c r="E53" s="28">
        <v>1712.8525000000002</v>
      </c>
      <c r="F53" s="28">
        <v>2785.9145675366899</v>
      </c>
      <c r="G53" s="12"/>
    </row>
    <row r="54" spans="1:7">
      <c r="A54" s="159"/>
      <c r="B54" s="158"/>
      <c r="C54" s="55" t="s">
        <v>173</v>
      </c>
      <c r="E54" s="28">
        <v>1925.5939999999998</v>
      </c>
      <c r="F54" s="28">
        <v>2785.9145675366899</v>
      </c>
      <c r="G54" s="12"/>
    </row>
    <row r="55" spans="1:7">
      <c r="A55" s="159"/>
      <c r="B55" s="156" t="s">
        <v>181</v>
      </c>
      <c r="C55" s="55" t="s">
        <v>174</v>
      </c>
      <c r="E55" s="28">
        <v>2139.2825000000003</v>
      </c>
      <c r="F55" s="28">
        <v>3573.5059666249299</v>
      </c>
      <c r="G55" s="12"/>
    </row>
    <row r="56" spans="1:7">
      <c r="A56" s="159"/>
      <c r="B56" s="156"/>
      <c r="C56" s="55" t="s">
        <v>175</v>
      </c>
      <c r="E56" s="28">
        <v>2241.9500000000003</v>
      </c>
      <c r="F56" s="28">
        <v>3573.5059666249299</v>
      </c>
      <c r="G56" s="122"/>
    </row>
    <row r="57" spans="1:7">
      <c r="A57" s="159"/>
      <c r="B57" s="156">
        <v>75</v>
      </c>
      <c r="C57" s="55" t="s">
        <v>174</v>
      </c>
      <c r="E57" s="28">
        <v>2139.2825000000003</v>
      </c>
      <c r="F57" s="28">
        <v>3573.5059666249299</v>
      </c>
      <c r="G57" s="122"/>
    </row>
    <row r="58" spans="1:7">
      <c r="A58" s="159"/>
      <c r="B58" s="156"/>
      <c r="C58" s="55" t="s">
        <v>175</v>
      </c>
      <c r="E58" s="28">
        <v>2241.9500000000003</v>
      </c>
      <c r="F58" s="28">
        <v>3573.5059666249299</v>
      </c>
      <c r="G58" s="122"/>
    </row>
    <row r="59" spans="1:7">
      <c r="A59" s="159"/>
      <c r="B59" s="156" t="s">
        <v>182</v>
      </c>
      <c r="C59" s="55" t="s">
        <v>176</v>
      </c>
      <c r="E59" s="28">
        <v>2017.4324999999999</v>
      </c>
      <c r="F59" s="28">
        <v>5042.6751946981549</v>
      </c>
      <c r="G59" s="122"/>
    </row>
    <row r="60" spans="1:7">
      <c r="A60" s="159"/>
      <c r="B60" s="156"/>
      <c r="C60" s="55" t="s">
        <v>177</v>
      </c>
      <c r="E60" s="28">
        <v>2079.0350000000003</v>
      </c>
      <c r="F60" s="28">
        <v>5042.6751946981549</v>
      </c>
      <c r="G60" s="122"/>
    </row>
    <row r="61" spans="1:7">
      <c r="A61" s="159"/>
      <c r="B61" s="157">
        <v>76</v>
      </c>
      <c r="C61" s="55" t="s">
        <v>176</v>
      </c>
      <c r="E61" s="28">
        <v>2017.4324999999999</v>
      </c>
      <c r="F61" s="28">
        <v>5042.6751946981549</v>
      </c>
      <c r="G61" s="122"/>
    </row>
    <row r="62" spans="1:7">
      <c r="A62" s="159"/>
      <c r="B62" s="158"/>
      <c r="C62" s="55" t="s">
        <v>177</v>
      </c>
      <c r="E62" s="28">
        <v>2079.0350000000003</v>
      </c>
      <c r="F62" s="28">
        <v>5042.6751946981549</v>
      </c>
      <c r="G62" s="122"/>
    </row>
    <row r="63" spans="1:7">
      <c r="A63" s="159"/>
      <c r="B63" s="157">
        <v>77</v>
      </c>
      <c r="C63" s="55" t="s">
        <v>178</v>
      </c>
      <c r="E63" s="28">
        <v>2129.0540000000001</v>
      </c>
      <c r="F63" s="28">
        <v>5551.7386320455989</v>
      </c>
      <c r="G63" s="122"/>
    </row>
    <row r="64" spans="1:7">
      <c r="A64" s="158"/>
      <c r="B64" s="158"/>
      <c r="C64" s="55" t="s">
        <v>179</v>
      </c>
      <c r="E64" s="28">
        <v>2279.6775000000002</v>
      </c>
      <c r="F64" s="28">
        <v>5551.7386320455989</v>
      </c>
      <c r="G64" s="122"/>
    </row>
    <row r="65" spans="1:8">
      <c r="A65" s="157">
        <v>2021</v>
      </c>
      <c r="B65" s="156">
        <v>78</v>
      </c>
      <c r="C65" s="55" t="s">
        <v>168</v>
      </c>
      <c r="E65" s="28">
        <v>2382.04</v>
      </c>
      <c r="F65" s="28">
        <v>4425.4205783044081</v>
      </c>
      <c r="G65" s="122"/>
    </row>
    <row r="66" spans="1:8">
      <c r="A66" s="159"/>
      <c r="B66" s="156"/>
      <c r="C66" s="55" t="s">
        <v>169</v>
      </c>
      <c r="E66" s="28">
        <v>2655.81</v>
      </c>
      <c r="F66" s="28">
        <v>4425.4205783044081</v>
      </c>
      <c r="G66" s="122"/>
    </row>
    <row r="67" spans="1:8">
      <c r="A67" s="159"/>
      <c r="B67" s="156">
        <v>79</v>
      </c>
      <c r="C67" s="55" t="s">
        <v>170</v>
      </c>
      <c r="E67" s="28">
        <v>2785.39</v>
      </c>
      <c r="F67" s="28">
        <v>4708.4816256663198</v>
      </c>
      <c r="G67" s="122"/>
    </row>
    <row r="68" spans="1:8">
      <c r="A68" s="159"/>
      <c r="B68" s="156"/>
      <c r="C68" s="55" t="s">
        <v>171</v>
      </c>
      <c r="E68" s="28">
        <v>2758.7849999999999</v>
      </c>
      <c r="F68" s="28">
        <v>4708.4816256663198</v>
      </c>
      <c r="G68" s="122"/>
    </row>
    <row r="69" spans="1:8">
      <c r="A69" s="159"/>
      <c r="B69" s="156">
        <v>80</v>
      </c>
      <c r="C69" s="55" t="s">
        <v>172</v>
      </c>
      <c r="E69" s="28">
        <v>3057.8599999999997</v>
      </c>
      <c r="F69" s="28">
        <v>5536.2664857109403</v>
      </c>
      <c r="G69" s="122"/>
    </row>
    <row r="70" spans="1:8">
      <c r="A70" s="159"/>
      <c r="B70" s="156"/>
      <c r="C70" s="55" t="s">
        <v>173</v>
      </c>
      <c r="E70" s="28">
        <v>3055.2624999999998</v>
      </c>
      <c r="F70" s="28">
        <v>5536.2664857109403</v>
      </c>
      <c r="G70" s="122"/>
    </row>
    <row r="71" spans="1:8">
      <c r="A71" s="159"/>
      <c r="B71" s="157">
        <v>81</v>
      </c>
      <c r="C71" s="55" t="s">
        <v>174</v>
      </c>
      <c r="E71" s="28">
        <v>3158.6925000000001</v>
      </c>
      <c r="F71" s="28">
        <v>5658.22</v>
      </c>
      <c r="G71" s="122"/>
    </row>
    <row r="72" spans="1:8">
      <c r="A72" s="159"/>
      <c r="B72" s="158"/>
      <c r="C72" s="55" t="s">
        <v>175</v>
      </c>
      <c r="E72" s="28">
        <v>3167.6539999999995</v>
      </c>
      <c r="F72" s="28">
        <v>5658.22</v>
      </c>
      <c r="G72" s="122"/>
      <c r="H72" s="122"/>
    </row>
    <row r="73" spans="1:8">
      <c r="A73" s="159"/>
      <c r="B73" s="156">
        <v>82</v>
      </c>
      <c r="C73" s="55" t="s">
        <v>176</v>
      </c>
      <c r="E73" s="28">
        <v>3208.5225</v>
      </c>
      <c r="F73" s="28">
        <v>5907.3</v>
      </c>
      <c r="G73" s="122"/>
      <c r="H73" s="122"/>
    </row>
    <row r="74" spans="1:8">
      <c r="A74" s="159"/>
      <c r="B74" s="156"/>
      <c r="C74" s="2" t="s">
        <v>177</v>
      </c>
      <c r="E74" s="28">
        <v>3486.8249999999998</v>
      </c>
      <c r="F74" s="28">
        <v>5907.3</v>
      </c>
      <c r="G74" s="122"/>
    </row>
    <row r="75" spans="1:8">
      <c r="A75" s="116"/>
      <c r="B75" s="156"/>
      <c r="C75" s="55"/>
      <c r="E75" s="28">
        <v>3705.0620000000004</v>
      </c>
      <c r="F75" s="28"/>
    </row>
    <row r="76" spans="1:8">
      <c r="A76" s="116"/>
      <c r="B76" s="156"/>
      <c r="C76" s="55"/>
      <c r="E76" s="28"/>
      <c r="F76" s="28"/>
      <c r="G76" s="12"/>
    </row>
    <row r="77" spans="1:8">
      <c r="A77" s="116"/>
      <c r="B77" s="156"/>
      <c r="C77" s="55"/>
      <c r="E77" s="28"/>
      <c r="F77" s="28"/>
      <c r="G77" s="12"/>
    </row>
    <row r="78" spans="1:8">
      <c r="A78" s="116"/>
      <c r="B78" s="156"/>
      <c r="C78" s="55"/>
      <c r="E78" s="28"/>
      <c r="F78" s="28"/>
      <c r="G78" s="12"/>
    </row>
    <row r="79" spans="1:8">
      <c r="A79" s="116"/>
      <c r="B79" s="157"/>
      <c r="C79" s="55"/>
      <c r="E79" s="28"/>
      <c r="F79" s="28"/>
      <c r="G79" s="12"/>
    </row>
    <row r="80" spans="1:8">
      <c r="A80" s="116"/>
      <c r="B80" s="158"/>
      <c r="C80" s="55"/>
      <c r="E80" s="28"/>
      <c r="F80" s="28"/>
      <c r="G80" s="12"/>
    </row>
    <row r="81" spans="1:7">
      <c r="A81" s="116"/>
      <c r="B81" s="157"/>
      <c r="C81" s="55"/>
      <c r="E81" s="28"/>
      <c r="F81" s="28"/>
      <c r="G81" s="12"/>
    </row>
    <row r="82" spans="1:7">
      <c r="A82" s="117"/>
      <c r="B82" s="158"/>
      <c r="C82" s="55"/>
      <c r="E82" s="28"/>
      <c r="F82" s="28"/>
      <c r="G82" s="12"/>
    </row>
    <row r="83" spans="1:7">
      <c r="A83" s="22"/>
      <c r="B83" s="22"/>
      <c r="C83" s="2"/>
      <c r="E83" s="12"/>
      <c r="F83" s="12"/>
      <c r="G83" s="12"/>
    </row>
    <row r="84" spans="1:7">
      <c r="A84" s="22"/>
      <c r="B84" s="22"/>
      <c r="C84" s="2"/>
      <c r="E84" s="144" t="s">
        <v>329</v>
      </c>
      <c r="F84" s="12"/>
      <c r="G84" s="12"/>
    </row>
    <row r="85" spans="1:7">
      <c r="A85" s="22"/>
      <c r="B85" s="22"/>
      <c r="C85" s="2"/>
      <c r="E85" s="12"/>
      <c r="F85" s="12"/>
      <c r="G85" s="12"/>
    </row>
    <row r="86" spans="1:7">
      <c r="A86" s="22"/>
      <c r="B86" s="22"/>
      <c r="C86" s="2"/>
      <c r="E86" s="12"/>
      <c r="F86" s="12"/>
      <c r="G86" s="12"/>
    </row>
    <row r="87" spans="1:7">
      <c r="A87" s="22"/>
      <c r="B87" s="22"/>
      <c r="C87" s="2"/>
      <c r="E87" s="12"/>
      <c r="F87" s="12"/>
      <c r="G87" s="12"/>
    </row>
    <row r="88" spans="1:7">
      <c r="A88" s="22"/>
      <c r="B88" s="22"/>
      <c r="C88" s="2"/>
      <c r="E88" s="12"/>
      <c r="F88" s="12"/>
      <c r="G88" s="12"/>
    </row>
    <row r="89" spans="1:7">
      <c r="A89" s="22"/>
      <c r="B89" s="22"/>
      <c r="C89" s="2"/>
      <c r="E89" s="12"/>
      <c r="F89" s="12"/>
      <c r="G89" s="12"/>
    </row>
    <row r="90" spans="1:7">
      <c r="A90" s="22"/>
      <c r="B90" s="22"/>
      <c r="C90" s="2"/>
      <c r="E90" s="12"/>
      <c r="F90" s="12"/>
      <c r="G90" s="12"/>
    </row>
    <row r="91" spans="1:7">
      <c r="A91" s="2"/>
      <c r="B91" s="2"/>
      <c r="C91" s="2"/>
      <c r="G91" s="12"/>
    </row>
    <row r="92" spans="1:7">
      <c r="A92" s="2"/>
      <c r="B92" s="2"/>
      <c r="C92" s="2"/>
      <c r="G92" s="12"/>
    </row>
    <row r="93" spans="1:7">
      <c r="A93" s="2"/>
      <c r="B93" s="2"/>
      <c r="C93" s="2"/>
      <c r="G93" s="12"/>
    </row>
    <row r="94" spans="1:7">
      <c r="A94" s="2"/>
      <c r="B94" s="2"/>
      <c r="C94" s="2"/>
      <c r="G94" s="12"/>
    </row>
    <row r="95" spans="1:7">
      <c r="A95" s="2"/>
      <c r="B95" s="2"/>
      <c r="C95" s="2"/>
      <c r="G95" s="12"/>
    </row>
    <row r="96" spans="1:7">
      <c r="A96" s="2"/>
      <c r="B96" s="2"/>
      <c r="C96" s="2"/>
      <c r="G96" s="12"/>
    </row>
    <row r="97" spans="1:7">
      <c r="A97" s="2"/>
      <c r="B97" s="2"/>
      <c r="C97" s="2"/>
      <c r="G97" s="12"/>
    </row>
    <row r="98" spans="1:7">
      <c r="A98" s="2"/>
      <c r="B98" s="2"/>
      <c r="C98" s="2"/>
      <c r="G98" s="12"/>
    </row>
    <row r="99" spans="1:7">
      <c r="A99" s="2"/>
      <c r="B99" s="2"/>
      <c r="C99" s="2"/>
      <c r="G99" s="12"/>
    </row>
    <row r="100" spans="1:7">
      <c r="A100" s="2"/>
      <c r="B100" s="2"/>
      <c r="C100" s="2"/>
      <c r="G100" s="12"/>
    </row>
    <row r="101" spans="1:7">
      <c r="G101" s="12"/>
    </row>
    <row r="102" spans="1:7">
      <c r="G102" s="12"/>
    </row>
    <row r="103" spans="1:7">
      <c r="G103" s="12"/>
    </row>
    <row r="104" spans="1:7">
      <c r="G104" s="12"/>
    </row>
    <row r="105" spans="1:7">
      <c r="G105" s="12"/>
    </row>
    <row r="106" spans="1:7">
      <c r="G106" s="12"/>
    </row>
    <row r="107" spans="1:7">
      <c r="G107" s="12"/>
    </row>
    <row r="108" spans="1:7">
      <c r="G108" s="12"/>
    </row>
    <row r="109" spans="1:7">
      <c r="G109" s="12"/>
    </row>
    <row r="110" spans="1:7">
      <c r="G110" s="12"/>
    </row>
    <row r="111" spans="1:7">
      <c r="G111" s="12"/>
    </row>
    <row r="112" spans="1:7">
      <c r="G112" s="12"/>
    </row>
    <row r="113" spans="7:7">
      <c r="G113" s="12"/>
    </row>
    <row r="114" spans="7:7">
      <c r="G114" s="12"/>
    </row>
    <row r="115" spans="7:7">
      <c r="G115" s="12"/>
    </row>
    <row r="116" spans="7:7">
      <c r="G116" s="12"/>
    </row>
    <row r="117" spans="7:7">
      <c r="G117" s="12"/>
    </row>
    <row r="118" spans="7:7">
      <c r="G118" s="12"/>
    </row>
    <row r="119" spans="7:7">
      <c r="G119" s="12"/>
    </row>
    <row r="120" spans="7:7">
      <c r="G120" s="12"/>
    </row>
    <row r="121" spans="7:7">
      <c r="G121" s="12"/>
    </row>
    <row r="122" spans="7:7">
      <c r="G122" s="12"/>
    </row>
    <row r="123" spans="7:7">
      <c r="G123" s="12"/>
    </row>
    <row r="124" spans="7:7">
      <c r="G124" s="12"/>
    </row>
    <row r="125" spans="7:7">
      <c r="G125" s="12"/>
    </row>
    <row r="126" spans="7:7">
      <c r="G126" s="12"/>
    </row>
  </sheetData>
  <mergeCells count="42">
    <mergeCell ref="A33:A46"/>
    <mergeCell ref="A47:A64"/>
    <mergeCell ref="B59:B60"/>
    <mergeCell ref="B61:B62"/>
    <mergeCell ref="B63:B64"/>
    <mergeCell ref="B49:B50"/>
    <mergeCell ref="B51:B52"/>
    <mergeCell ref="B53:B54"/>
    <mergeCell ref="B55:B56"/>
    <mergeCell ref="B57:B58"/>
    <mergeCell ref="B19:B20"/>
    <mergeCell ref="B9:B10"/>
    <mergeCell ref="B11:B12"/>
    <mergeCell ref="B13:B14"/>
    <mergeCell ref="B15:B16"/>
    <mergeCell ref="B17:B18"/>
    <mergeCell ref="A9:A20"/>
    <mergeCell ref="B47:B48"/>
    <mergeCell ref="A21:A32"/>
    <mergeCell ref="B43:B44"/>
    <mergeCell ref="B45:B46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75:B76"/>
    <mergeCell ref="B77:B78"/>
    <mergeCell ref="B79:B80"/>
    <mergeCell ref="B81:B82"/>
    <mergeCell ref="A65:A74"/>
    <mergeCell ref="B65:B66"/>
    <mergeCell ref="B67:B68"/>
    <mergeCell ref="B69:B70"/>
    <mergeCell ref="B71:B72"/>
    <mergeCell ref="B73:B74"/>
  </mergeCells>
  <hyperlinks>
    <hyperlink ref="A1" location="Índice!A1" display="Voltar" xr:uid="{00000000-0004-0000-1F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52"/>
  <dimension ref="A1:DZ129"/>
  <sheetViews>
    <sheetView showGridLines="0" zoomScaleNormal="100" workbookViewId="0">
      <pane xSplit="2" ySplit="2" topLeftCell="C3" activePane="bottomRight" state="frozen"/>
      <selection pane="topRight" activeCell="F1" sqref="F1"/>
      <selection pane="bottomLeft" activeCell="A6" sqref="A6"/>
      <selection pane="bottomRight" activeCell="K20" sqref="K20"/>
    </sheetView>
  </sheetViews>
  <sheetFormatPr defaultColWidth="9.28515625" defaultRowHeight="15"/>
  <cols>
    <col min="1" max="2" width="6.28515625" style="2" bestFit="1" customWidth="1"/>
    <col min="3" max="3" width="8.7109375" style="2" customWidth="1"/>
    <col min="4" max="5" width="19.28515625" style="2" customWidth="1"/>
    <col min="6" max="16384" width="9.28515625" style="2"/>
  </cols>
  <sheetData>
    <row r="1" spans="1:130">
      <c r="A1" s="53" t="s">
        <v>34</v>
      </c>
      <c r="B1" s="53"/>
      <c r="C1" s="1"/>
    </row>
    <row r="2" spans="1:130" s="61" customFormat="1" ht="23.25">
      <c r="D2" s="7"/>
      <c r="E2" s="10"/>
      <c r="F2" s="10"/>
      <c r="G2" s="62"/>
      <c r="H2" s="10"/>
      <c r="I2" s="10"/>
      <c r="J2" s="7" t="str">
        <f>Título_ACBio</f>
        <v>Análise de Conjuntura - Ano 2021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D5" s="13" t="str">
        <f>Índice!AQ6</f>
        <v>Gráfico 31 - Volume de biodiesel nos Leilões – Ofertado × Arrematado</v>
      </c>
      <c r="E5" s="13"/>
      <c r="F5" s="13"/>
    </row>
    <row r="6" spans="1:130">
      <c r="D6" s="56"/>
    </row>
    <row r="7" spans="1:130">
      <c r="A7" s="4" t="s">
        <v>60</v>
      </c>
      <c r="B7" s="4" t="s">
        <v>164</v>
      </c>
      <c r="D7" s="51" t="s">
        <v>183</v>
      </c>
      <c r="E7" s="51" t="s">
        <v>184</v>
      </c>
    </row>
    <row r="8" spans="1:130">
      <c r="C8" s="4"/>
      <c r="D8" s="32" t="s">
        <v>138</v>
      </c>
      <c r="E8" s="32"/>
    </row>
    <row r="9" spans="1:130" ht="15" customHeight="1">
      <c r="A9" s="163">
        <v>2019</v>
      </c>
      <c r="B9" s="57" t="s">
        <v>185</v>
      </c>
      <c r="D9" s="59">
        <v>1124100</v>
      </c>
      <c r="E9" s="59">
        <v>976287</v>
      </c>
    </row>
    <row r="10" spans="1:130">
      <c r="A10" s="163"/>
      <c r="B10" s="57" t="s">
        <v>186</v>
      </c>
      <c r="D10" s="59">
        <v>1096860</v>
      </c>
      <c r="E10" s="59">
        <v>927372</v>
      </c>
    </row>
    <row r="11" spans="1:130">
      <c r="A11" s="163"/>
      <c r="B11" s="57" t="s">
        <v>187</v>
      </c>
      <c r="D11" s="59">
        <v>1123570</v>
      </c>
      <c r="E11" s="59">
        <v>983543</v>
      </c>
    </row>
    <row r="12" spans="1:130">
      <c r="A12" s="163"/>
      <c r="B12" s="57" t="s">
        <v>188</v>
      </c>
      <c r="D12" s="59">
        <v>1140900</v>
      </c>
      <c r="E12" s="59">
        <v>1138427</v>
      </c>
    </row>
    <row r="13" spans="1:130">
      <c r="A13" s="163"/>
      <c r="B13" s="57" t="s">
        <v>189</v>
      </c>
      <c r="D13" s="59">
        <v>18800</v>
      </c>
      <c r="E13" s="59">
        <v>18050</v>
      </c>
    </row>
    <row r="14" spans="1:130">
      <c r="A14" s="163"/>
      <c r="B14" s="57" t="s">
        <v>190</v>
      </c>
      <c r="D14" s="59">
        <v>1173800</v>
      </c>
      <c r="E14" s="59">
        <v>1061211</v>
      </c>
    </row>
    <row r="15" spans="1:130">
      <c r="A15" s="163"/>
      <c r="B15" s="57" t="s">
        <v>191</v>
      </c>
      <c r="D15" s="59">
        <v>1190980</v>
      </c>
      <c r="E15" s="59">
        <v>1039889</v>
      </c>
      <c r="F15" s="12"/>
    </row>
    <row r="16" spans="1:130">
      <c r="A16" s="164">
        <v>2020</v>
      </c>
      <c r="B16" s="57" t="s">
        <v>192</v>
      </c>
      <c r="D16" s="59">
        <v>1271280</v>
      </c>
      <c r="E16" s="59">
        <v>1123233</v>
      </c>
      <c r="F16" s="12"/>
    </row>
    <row r="17" spans="1:16">
      <c r="A17" s="165"/>
      <c r="B17" s="57" t="s">
        <v>193</v>
      </c>
      <c r="D17" s="59">
        <v>1276340</v>
      </c>
      <c r="E17" s="59">
        <v>1020251</v>
      </c>
      <c r="F17" s="12"/>
    </row>
    <row r="18" spans="1:16">
      <c r="A18" s="165"/>
      <c r="B18" s="57" t="s">
        <v>194</v>
      </c>
      <c r="D18" s="59">
        <v>74240</v>
      </c>
      <c r="E18" s="59">
        <v>72940</v>
      </c>
      <c r="F18" s="12"/>
    </row>
    <row r="19" spans="1:16">
      <c r="A19" s="165"/>
      <c r="B19" s="57" t="s">
        <v>195</v>
      </c>
      <c r="D19" s="59">
        <v>1206180</v>
      </c>
      <c r="E19" s="59">
        <v>1189270</v>
      </c>
      <c r="F19" s="12"/>
    </row>
    <row r="20" spans="1:16">
      <c r="A20" s="165"/>
      <c r="B20" s="57" t="s">
        <v>196</v>
      </c>
      <c r="D20" s="59">
        <v>75450</v>
      </c>
      <c r="E20" s="59">
        <v>72750</v>
      </c>
      <c r="F20" s="12"/>
    </row>
    <row r="21" spans="1:16">
      <c r="A21" s="165"/>
      <c r="B21" s="57" t="s">
        <v>197</v>
      </c>
      <c r="D21" s="59">
        <v>1189020</v>
      </c>
      <c r="E21" s="59">
        <v>1189020</v>
      </c>
      <c r="F21" s="12"/>
    </row>
    <row r="22" spans="1:16">
      <c r="A22" s="165"/>
      <c r="B22" s="57" t="s">
        <v>198</v>
      </c>
      <c r="D22" s="59">
        <v>9500</v>
      </c>
      <c r="E22" s="59">
        <v>8500</v>
      </c>
      <c r="F22" s="12"/>
    </row>
    <row r="23" spans="1:16">
      <c r="A23" s="165"/>
      <c r="B23" s="57" t="s">
        <v>199</v>
      </c>
      <c r="D23" s="59">
        <v>1208200</v>
      </c>
      <c r="E23" s="59">
        <v>1105300</v>
      </c>
      <c r="F23" s="12"/>
    </row>
    <row r="24" spans="1:16">
      <c r="A24" s="166"/>
      <c r="B24" s="57" t="s">
        <v>200</v>
      </c>
      <c r="D24" s="59">
        <v>1410300</v>
      </c>
      <c r="E24" s="59">
        <v>1176958</v>
      </c>
      <c r="F24" s="12"/>
    </row>
    <row r="25" spans="1:16">
      <c r="A25" s="167">
        <v>2021</v>
      </c>
      <c r="B25" s="57" t="s">
        <v>201</v>
      </c>
      <c r="D25" s="59">
        <v>1503480</v>
      </c>
      <c r="E25" s="59">
        <v>1305680</v>
      </c>
      <c r="F25" s="12"/>
      <c r="K25" s="59"/>
      <c r="M25" s="59"/>
      <c r="O25" s="59"/>
      <c r="P25" s="31"/>
    </row>
    <row r="26" spans="1:16">
      <c r="A26" s="168"/>
      <c r="B26" s="57" t="s">
        <v>202</v>
      </c>
      <c r="D26" s="59">
        <v>1501700</v>
      </c>
      <c r="E26" s="59">
        <v>1050349</v>
      </c>
      <c r="F26" s="12"/>
      <c r="K26" s="59"/>
      <c r="M26" s="59"/>
      <c r="O26" s="59"/>
      <c r="P26" s="31"/>
    </row>
    <row r="27" spans="1:16">
      <c r="A27" s="168"/>
      <c r="B27" s="57" t="s">
        <v>203</v>
      </c>
      <c r="D27" s="59">
        <v>1457780</v>
      </c>
      <c r="E27" s="59">
        <v>1102242</v>
      </c>
      <c r="F27" s="12"/>
      <c r="H27" s="106"/>
      <c r="K27" s="59"/>
      <c r="M27" s="59"/>
      <c r="O27" s="59"/>
      <c r="P27" s="31"/>
    </row>
    <row r="28" spans="1:16">
      <c r="A28" s="168"/>
      <c r="B28" s="57" t="s">
        <v>204</v>
      </c>
      <c r="D28" s="59">
        <v>1534960</v>
      </c>
      <c r="E28" s="59">
        <v>1293587</v>
      </c>
      <c r="F28" s="12"/>
      <c r="G28" s="102"/>
      <c r="H28" s="123"/>
      <c r="J28" s="31"/>
      <c r="K28" s="59"/>
      <c r="L28" s="31"/>
      <c r="M28" s="31"/>
      <c r="O28" s="59"/>
      <c r="P28" s="31"/>
    </row>
    <row r="29" spans="1:16">
      <c r="A29" s="168"/>
      <c r="B29" s="57" t="s">
        <v>205</v>
      </c>
      <c r="D29" s="59">
        <v>1369750</v>
      </c>
      <c r="E29" s="59">
        <v>1072626</v>
      </c>
      <c r="F29" s="12"/>
      <c r="G29" s="31"/>
      <c r="H29" s="103"/>
      <c r="J29" s="31"/>
      <c r="K29" s="59"/>
      <c r="L29" s="102"/>
      <c r="M29" s="31"/>
      <c r="O29" s="59"/>
      <c r="P29" s="31"/>
    </row>
    <row r="30" spans="1:16">
      <c r="A30" s="58"/>
      <c r="B30" s="58"/>
      <c r="D30" s="28"/>
      <c r="E30" s="28"/>
      <c r="F30" s="12"/>
      <c r="K30" s="59"/>
      <c r="M30" s="59"/>
      <c r="O30" s="59"/>
      <c r="P30" s="31"/>
    </row>
    <row r="31" spans="1:16">
      <c r="D31" s="141" t="s">
        <v>330</v>
      </c>
      <c r="F31" s="12"/>
      <c r="K31" s="59"/>
    </row>
    <row r="32" spans="1:16">
      <c r="F32" s="12"/>
      <c r="K32" s="59"/>
    </row>
    <row r="33" spans="1:11">
      <c r="F33" s="12"/>
      <c r="K33" s="59"/>
    </row>
    <row r="34" spans="1:11">
      <c r="F34" s="12"/>
    </row>
    <row r="35" spans="1:11">
      <c r="F35" s="12"/>
    </row>
    <row r="36" spans="1:11">
      <c r="F36" s="12"/>
    </row>
    <row r="37" spans="1:11">
      <c r="F37" s="12"/>
    </row>
    <row r="38" spans="1:11">
      <c r="F38" s="12"/>
    </row>
    <row r="39" spans="1:11">
      <c r="F39" s="12"/>
    </row>
    <row r="40" spans="1:11">
      <c r="F40" s="12"/>
    </row>
    <row r="41" spans="1:11">
      <c r="F41" s="12"/>
    </row>
    <row r="42" spans="1:11">
      <c r="F42" s="12"/>
    </row>
    <row r="43" spans="1:11">
      <c r="F43" s="12"/>
    </row>
    <row r="44" spans="1:11">
      <c r="F44" s="12"/>
    </row>
    <row r="45" spans="1:11">
      <c r="F45" s="12"/>
    </row>
    <row r="46" spans="1:11">
      <c r="F46" s="12"/>
    </row>
    <row r="47" spans="1:11">
      <c r="A47" s="58"/>
      <c r="B47" s="58"/>
      <c r="D47" s="28"/>
      <c r="E47" s="28"/>
      <c r="F47" s="12"/>
    </row>
    <row r="48" spans="1:11">
      <c r="A48" s="22"/>
      <c r="B48" s="22"/>
      <c r="D48" s="12"/>
      <c r="E48" s="12"/>
      <c r="F48" s="12"/>
    </row>
    <row r="49" spans="1:6">
      <c r="A49" s="22"/>
      <c r="B49" s="22"/>
      <c r="D49" s="12"/>
      <c r="E49" s="12"/>
      <c r="F49" s="12"/>
    </row>
    <row r="50" spans="1:6">
      <c r="A50" s="22"/>
      <c r="B50" s="22"/>
      <c r="D50" s="12"/>
      <c r="E50" s="12"/>
      <c r="F50" s="12"/>
    </row>
    <row r="51" spans="1:6">
      <c r="A51" s="22"/>
      <c r="B51" s="22"/>
      <c r="D51" s="12"/>
      <c r="E51" s="12"/>
      <c r="F51" s="12"/>
    </row>
    <row r="52" spans="1:6">
      <c r="A52" s="22"/>
      <c r="B52" s="22"/>
      <c r="D52" s="12"/>
      <c r="E52" s="12"/>
      <c r="F52" s="12"/>
    </row>
    <row r="53" spans="1:6">
      <c r="A53" s="22"/>
      <c r="B53" s="22"/>
      <c r="D53" s="12"/>
      <c r="E53" s="12"/>
      <c r="F53" s="12"/>
    </row>
    <row r="54" spans="1:6">
      <c r="A54" s="22"/>
      <c r="B54" s="22"/>
      <c r="D54" s="12"/>
      <c r="E54" s="12"/>
      <c r="F54" s="12"/>
    </row>
    <row r="55" spans="1:6">
      <c r="A55" s="22"/>
      <c r="B55" s="22"/>
      <c r="D55" s="12"/>
      <c r="E55" s="12"/>
      <c r="F55" s="12"/>
    </row>
    <row r="56" spans="1:6">
      <c r="A56" s="22"/>
      <c r="B56" s="22"/>
      <c r="D56" s="12"/>
      <c r="E56" s="12"/>
      <c r="F56" s="12"/>
    </row>
    <row r="57" spans="1:6">
      <c r="A57" s="22"/>
      <c r="B57" s="22"/>
      <c r="D57" s="12"/>
      <c r="E57" s="12"/>
      <c r="F57" s="12"/>
    </row>
    <row r="58" spans="1:6">
      <c r="A58" s="22"/>
      <c r="B58" s="22"/>
      <c r="D58" s="12"/>
      <c r="E58" s="12"/>
      <c r="F58" s="12"/>
    </row>
    <row r="59" spans="1:6">
      <c r="A59" s="22"/>
      <c r="B59" s="22"/>
      <c r="D59" s="12"/>
      <c r="E59" s="12"/>
      <c r="F59" s="12"/>
    </row>
    <row r="60" spans="1:6">
      <c r="A60" s="22"/>
      <c r="B60" s="22"/>
      <c r="D60" s="12"/>
      <c r="E60" s="12"/>
      <c r="F60" s="12"/>
    </row>
    <row r="61" spans="1:6">
      <c r="A61" s="22"/>
      <c r="B61" s="22"/>
      <c r="D61" s="12"/>
      <c r="E61" s="12"/>
      <c r="F61" s="12"/>
    </row>
    <row r="62" spans="1:6">
      <c r="A62" s="22"/>
      <c r="B62" s="22"/>
      <c r="D62" s="12"/>
      <c r="E62" s="12"/>
      <c r="F62" s="12"/>
    </row>
    <row r="63" spans="1:6">
      <c r="A63" s="22"/>
      <c r="B63" s="22"/>
      <c r="D63" s="12"/>
      <c r="E63" s="12"/>
      <c r="F63" s="12"/>
    </row>
    <row r="64" spans="1:6">
      <c r="A64" s="22"/>
      <c r="B64" s="22"/>
      <c r="D64" s="12"/>
      <c r="E64" s="12"/>
      <c r="F64" s="12"/>
    </row>
    <row r="65" spans="1:6">
      <c r="A65" s="22"/>
      <c r="B65" s="22"/>
      <c r="D65" s="12"/>
      <c r="E65" s="12"/>
      <c r="F65" s="12"/>
    </row>
    <row r="66" spans="1:6">
      <c r="A66" s="22"/>
      <c r="B66" s="22"/>
      <c r="D66" s="12"/>
      <c r="E66" s="12"/>
      <c r="F66" s="12"/>
    </row>
    <row r="67" spans="1:6">
      <c r="A67" s="22"/>
      <c r="B67" s="22"/>
      <c r="D67" s="12"/>
      <c r="E67" s="12"/>
      <c r="F67" s="12"/>
    </row>
    <row r="68" spans="1:6">
      <c r="A68" s="22"/>
      <c r="B68" s="22"/>
      <c r="D68" s="12"/>
      <c r="E68" s="12"/>
      <c r="F68" s="12"/>
    </row>
    <row r="69" spans="1:6">
      <c r="A69" s="22"/>
      <c r="B69" s="22"/>
      <c r="D69" s="12"/>
      <c r="E69" s="12"/>
      <c r="F69" s="12"/>
    </row>
    <row r="70" spans="1:6">
      <c r="A70" s="22"/>
      <c r="B70" s="22"/>
      <c r="D70" s="12"/>
      <c r="E70" s="12"/>
      <c r="F70" s="12"/>
    </row>
    <row r="71" spans="1:6">
      <c r="A71" s="22"/>
      <c r="B71" s="22"/>
      <c r="D71" s="12"/>
      <c r="E71" s="12"/>
      <c r="F71" s="12"/>
    </row>
    <row r="72" spans="1:6">
      <c r="A72" s="22"/>
      <c r="B72" s="22"/>
      <c r="D72" s="12"/>
      <c r="E72" s="12"/>
      <c r="F72" s="12"/>
    </row>
    <row r="73" spans="1:6">
      <c r="A73" s="22"/>
      <c r="B73" s="22"/>
      <c r="D73" s="12"/>
      <c r="E73" s="12"/>
      <c r="F73" s="12"/>
    </row>
    <row r="74" spans="1:6">
      <c r="A74" s="22"/>
      <c r="B74" s="22"/>
      <c r="D74" s="12"/>
      <c r="E74" s="12"/>
      <c r="F74" s="12"/>
    </row>
    <row r="75" spans="1:6">
      <c r="A75" s="22"/>
      <c r="B75" s="22"/>
      <c r="D75" s="12"/>
      <c r="E75" s="12"/>
      <c r="F75" s="12"/>
    </row>
    <row r="76" spans="1:6">
      <c r="A76" s="22"/>
      <c r="B76" s="22"/>
      <c r="D76" s="12"/>
      <c r="E76" s="12"/>
      <c r="F76" s="12"/>
    </row>
    <row r="77" spans="1:6">
      <c r="A77" s="22"/>
      <c r="B77" s="22"/>
      <c r="D77" s="12"/>
      <c r="E77" s="12"/>
      <c r="F77" s="12"/>
    </row>
    <row r="78" spans="1:6">
      <c r="A78" s="22"/>
      <c r="B78" s="22"/>
      <c r="D78" s="12"/>
      <c r="E78" s="12"/>
      <c r="F78" s="12"/>
    </row>
    <row r="79" spans="1:6">
      <c r="A79" s="22"/>
      <c r="B79" s="22"/>
      <c r="D79" s="12"/>
      <c r="E79" s="12"/>
      <c r="F79" s="12"/>
    </row>
    <row r="80" spans="1:6">
      <c r="A80" s="22"/>
      <c r="B80" s="22"/>
      <c r="D80" s="12"/>
      <c r="E80" s="12"/>
      <c r="F80" s="12"/>
    </row>
    <row r="81" spans="1:6">
      <c r="A81" s="22"/>
      <c r="B81" s="22"/>
      <c r="D81" s="12"/>
      <c r="E81" s="12"/>
      <c r="F81" s="12"/>
    </row>
    <row r="82" spans="1:6">
      <c r="A82" s="22"/>
      <c r="B82" s="22"/>
      <c r="D82" s="12"/>
      <c r="E82" s="12"/>
      <c r="F82" s="12"/>
    </row>
    <row r="83" spans="1:6">
      <c r="A83" s="22"/>
      <c r="B83" s="22"/>
      <c r="D83" s="12"/>
      <c r="E83" s="12"/>
      <c r="F83" s="12"/>
    </row>
    <row r="84" spans="1:6">
      <c r="A84" s="22"/>
      <c r="B84" s="22"/>
      <c r="D84" s="12"/>
      <c r="E84" s="12"/>
      <c r="F84" s="12"/>
    </row>
    <row r="85" spans="1:6">
      <c r="A85" s="22"/>
      <c r="B85" s="22"/>
      <c r="D85" s="12"/>
      <c r="E85" s="12"/>
      <c r="F85" s="12"/>
    </row>
    <row r="86" spans="1:6">
      <c r="A86" s="22"/>
      <c r="B86" s="22"/>
      <c r="D86" s="12"/>
      <c r="E86" s="12"/>
      <c r="F86" s="12"/>
    </row>
    <row r="87" spans="1:6">
      <c r="A87" s="22"/>
      <c r="B87" s="22"/>
      <c r="D87" s="12"/>
      <c r="E87" s="12"/>
      <c r="F87" s="12"/>
    </row>
    <row r="88" spans="1:6">
      <c r="A88" s="22"/>
      <c r="B88" s="22"/>
      <c r="D88" s="12"/>
      <c r="E88" s="12"/>
      <c r="F88" s="12"/>
    </row>
    <row r="89" spans="1:6">
      <c r="A89" s="22"/>
      <c r="B89" s="22"/>
      <c r="D89" s="12"/>
      <c r="E89" s="12"/>
      <c r="F89" s="12"/>
    </row>
    <row r="90" spans="1:6">
      <c r="A90" s="22"/>
      <c r="B90" s="22"/>
      <c r="D90" s="12"/>
      <c r="E90" s="12"/>
      <c r="F90" s="12"/>
    </row>
    <row r="91" spans="1:6">
      <c r="A91" s="22"/>
      <c r="B91" s="22"/>
      <c r="D91" s="12"/>
      <c r="E91" s="12"/>
      <c r="F91" s="12"/>
    </row>
    <row r="92" spans="1:6">
      <c r="A92" s="22"/>
      <c r="B92" s="22"/>
      <c r="D92" s="12"/>
      <c r="E92" s="12"/>
      <c r="F92" s="12"/>
    </row>
    <row r="93" spans="1:6">
      <c r="A93" s="22"/>
      <c r="B93" s="22"/>
      <c r="D93" s="12"/>
      <c r="E93" s="12"/>
      <c r="F93" s="12"/>
    </row>
    <row r="94" spans="1:6">
      <c r="F94" s="12"/>
    </row>
    <row r="95" spans="1:6">
      <c r="F95" s="12"/>
    </row>
    <row r="96" spans="1:6">
      <c r="F96" s="12"/>
    </row>
    <row r="97" spans="6:6">
      <c r="F97" s="12"/>
    </row>
    <row r="98" spans="6:6">
      <c r="F98" s="12"/>
    </row>
    <row r="99" spans="6:6">
      <c r="F99" s="12"/>
    </row>
    <row r="100" spans="6:6">
      <c r="F100" s="12"/>
    </row>
    <row r="101" spans="6:6">
      <c r="F101" s="12"/>
    </row>
    <row r="102" spans="6:6">
      <c r="F102" s="12"/>
    </row>
    <row r="103" spans="6:6">
      <c r="F103" s="12"/>
    </row>
    <row r="104" spans="6:6">
      <c r="F104" s="12"/>
    </row>
    <row r="105" spans="6:6">
      <c r="F105" s="12"/>
    </row>
    <row r="106" spans="6:6">
      <c r="F106" s="12"/>
    </row>
    <row r="107" spans="6:6">
      <c r="F107" s="12"/>
    </row>
    <row r="108" spans="6:6">
      <c r="F108" s="12"/>
    </row>
    <row r="109" spans="6:6">
      <c r="F109" s="12"/>
    </row>
    <row r="110" spans="6:6">
      <c r="F110" s="12"/>
    </row>
    <row r="111" spans="6:6">
      <c r="F111" s="12"/>
    </row>
    <row r="112" spans="6:6">
      <c r="F112" s="12"/>
    </row>
    <row r="113" spans="6:6">
      <c r="F113" s="12"/>
    </row>
    <row r="114" spans="6:6">
      <c r="F114" s="12"/>
    </row>
    <row r="115" spans="6:6">
      <c r="F115" s="12"/>
    </row>
    <row r="116" spans="6:6">
      <c r="F116" s="12"/>
    </row>
    <row r="117" spans="6:6">
      <c r="F117" s="12"/>
    </row>
    <row r="118" spans="6:6">
      <c r="F118" s="12"/>
    </row>
    <row r="119" spans="6:6">
      <c r="F119" s="12"/>
    </row>
    <row r="120" spans="6:6">
      <c r="F120" s="12"/>
    </row>
    <row r="121" spans="6:6">
      <c r="F121" s="12"/>
    </row>
    <row r="122" spans="6:6">
      <c r="F122" s="12"/>
    </row>
    <row r="123" spans="6:6">
      <c r="F123" s="12"/>
    </row>
    <row r="124" spans="6:6">
      <c r="F124" s="12"/>
    </row>
    <row r="125" spans="6:6">
      <c r="F125" s="12"/>
    </row>
    <row r="126" spans="6:6">
      <c r="F126" s="12"/>
    </row>
    <row r="127" spans="6:6">
      <c r="F127" s="12"/>
    </row>
    <row r="128" spans="6:6">
      <c r="F128" s="12"/>
    </row>
    <row r="129" spans="6:6">
      <c r="F129" s="12"/>
    </row>
  </sheetData>
  <mergeCells count="3">
    <mergeCell ref="A9:A15"/>
    <mergeCell ref="A16:A24"/>
    <mergeCell ref="A25:A29"/>
  </mergeCells>
  <hyperlinks>
    <hyperlink ref="A1" location="Índice!A1" display="Voltar" xr:uid="{00000000-0004-0000-20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53"/>
  <dimension ref="A1:DZ100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J15" sqref="J15"/>
    </sheetView>
  </sheetViews>
  <sheetFormatPr defaultColWidth="9.28515625" defaultRowHeight="15"/>
  <cols>
    <col min="1" max="1" width="13" style="2" customWidth="1"/>
    <col min="2" max="2" width="8.7109375" style="2" customWidth="1"/>
    <col min="3" max="8" width="14.28515625" style="2" customWidth="1"/>
    <col min="9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Índice!AQ10</f>
        <v>Gráfico 32 - Capacidade Nominal Autorizada e Consumo de Biodiesel em 2021</v>
      </c>
      <c r="D5" s="13"/>
    </row>
    <row r="6" spans="1:130">
      <c r="C6" s="29"/>
    </row>
    <row r="7" spans="1:130">
      <c r="A7" s="4" t="s">
        <v>60</v>
      </c>
      <c r="C7" s="5" t="s">
        <v>206</v>
      </c>
      <c r="D7" s="5" t="s">
        <v>207</v>
      </c>
      <c r="E7" s="5" t="s">
        <v>208</v>
      </c>
      <c r="F7" s="19" t="s">
        <v>209</v>
      </c>
    </row>
    <row r="8" spans="1:130">
      <c r="B8" s="4"/>
      <c r="C8" s="32" t="s">
        <v>210</v>
      </c>
      <c r="D8" s="32"/>
      <c r="E8" s="32"/>
      <c r="F8" s="43" t="s">
        <v>211</v>
      </c>
    </row>
    <row r="9" spans="1:130">
      <c r="A9" s="44">
        <v>2012</v>
      </c>
      <c r="B9" s="6"/>
      <c r="C9" s="60">
        <v>6010</v>
      </c>
      <c r="D9" s="59">
        <v>843</v>
      </c>
      <c r="E9" s="59">
        <v>6853</v>
      </c>
      <c r="F9" s="63">
        <v>2753.8200367999998</v>
      </c>
      <c r="G9" s="42"/>
      <c r="J9" s="42"/>
      <c r="K9" s="42"/>
    </row>
    <row r="10" spans="1:130">
      <c r="A10" s="44">
        <v>2013</v>
      </c>
      <c r="B10" s="6"/>
      <c r="C10" s="59">
        <v>6657</v>
      </c>
      <c r="D10" s="59">
        <v>1247</v>
      </c>
      <c r="E10" s="59">
        <v>7904</v>
      </c>
      <c r="F10" s="63">
        <v>2884.9955981000003</v>
      </c>
      <c r="G10" s="42"/>
      <c r="J10" s="42"/>
      <c r="K10" s="42"/>
    </row>
    <row r="11" spans="1:130">
      <c r="A11" s="44">
        <v>2014</v>
      </c>
      <c r="B11" s="6"/>
      <c r="C11" s="59">
        <v>6657</v>
      </c>
      <c r="D11" s="59">
        <v>961</v>
      </c>
      <c r="E11" s="59">
        <v>7618</v>
      </c>
      <c r="F11" s="63">
        <v>3391.1478656480003</v>
      </c>
      <c r="G11" s="42"/>
      <c r="J11" s="42"/>
      <c r="K11" s="42"/>
    </row>
    <row r="12" spans="1:130">
      <c r="A12" s="44">
        <v>2015</v>
      </c>
      <c r="B12" s="6"/>
      <c r="C12" s="59">
        <v>6932</v>
      </c>
      <c r="D12" s="59">
        <v>399.79960000000028</v>
      </c>
      <c r="E12" s="59">
        <v>7331.7996000000003</v>
      </c>
      <c r="F12" s="63">
        <v>3945.6828871000007</v>
      </c>
      <c r="G12" s="42"/>
      <c r="J12" s="42"/>
      <c r="K12" s="42"/>
    </row>
    <row r="13" spans="1:130">
      <c r="A13" s="44">
        <v>2016</v>
      </c>
      <c r="B13" s="6"/>
      <c r="C13" s="59">
        <v>6932</v>
      </c>
      <c r="D13" s="59">
        <v>603.09160000000065</v>
      </c>
      <c r="E13" s="59">
        <v>7535.0916000000007</v>
      </c>
      <c r="F13" s="63">
        <v>3794.3657469200016</v>
      </c>
      <c r="G13" s="42"/>
    </row>
    <row r="14" spans="1:130">
      <c r="A14" s="44">
        <v>2017</v>
      </c>
      <c r="B14" s="6"/>
      <c r="C14" s="59">
        <v>6865.9999999999973</v>
      </c>
      <c r="D14" s="59">
        <v>769.53160000000003</v>
      </c>
      <c r="E14" s="59">
        <v>7635.5315999999975</v>
      </c>
      <c r="F14" s="63">
        <v>4291.2939999999999</v>
      </c>
      <c r="G14" s="42"/>
    </row>
    <row r="15" spans="1:130">
      <c r="A15" s="44">
        <v>2018</v>
      </c>
      <c r="B15" s="6"/>
      <c r="C15" s="59">
        <v>7769.3687999999993</v>
      </c>
      <c r="D15" s="59">
        <v>769.83839999999964</v>
      </c>
      <c r="E15" s="59">
        <v>8539.2071999999989</v>
      </c>
      <c r="F15" s="63">
        <v>5382.7135820830481</v>
      </c>
      <c r="G15" s="42"/>
    </row>
    <row r="16" spans="1:130">
      <c r="A16" s="44">
        <v>2019</v>
      </c>
      <c r="C16" s="59">
        <v>8497</v>
      </c>
      <c r="D16" s="59">
        <v>834</v>
      </c>
      <c r="E16" s="59">
        <v>9331</v>
      </c>
      <c r="F16" s="63">
        <v>5871</v>
      </c>
      <c r="G16" s="42"/>
    </row>
    <row r="17" spans="1:11">
      <c r="A17" s="44">
        <v>2020</v>
      </c>
      <c r="C17" s="59">
        <v>10275.7068</v>
      </c>
      <c r="D17" s="59">
        <v>161.28</v>
      </c>
      <c r="E17" s="59">
        <v>10436.986800000001</v>
      </c>
      <c r="F17" s="63">
        <v>6432</v>
      </c>
      <c r="G17" s="42"/>
      <c r="J17" s="42"/>
      <c r="K17" s="42"/>
    </row>
    <row r="18" spans="1:11">
      <c r="A18" s="44">
        <v>2021</v>
      </c>
      <c r="C18" s="59">
        <v>11999.52</v>
      </c>
      <c r="D18" s="59">
        <v>251.28</v>
      </c>
      <c r="E18" s="59">
        <v>12250.800000000001</v>
      </c>
      <c r="F18" s="63">
        <v>6758.3819999999996</v>
      </c>
      <c r="G18" s="42"/>
      <c r="J18" s="42"/>
      <c r="K18" s="42"/>
    </row>
    <row r="19" spans="1:11">
      <c r="A19" s="22"/>
      <c r="C19" s="12"/>
      <c r="D19" s="12"/>
      <c r="G19" s="42"/>
    </row>
    <row r="20" spans="1:11">
      <c r="A20" s="22"/>
      <c r="C20" s="144" t="s">
        <v>331</v>
      </c>
      <c r="D20" s="12"/>
      <c r="G20" s="42"/>
    </row>
    <row r="21" spans="1:11">
      <c r="A21" s="22"/>
      <c r="C21" s="12"/>
      <c r="D21" s="12"/>
      <c r="G21" s="42"/>
    </row>
    <row r="22" spans="1:11">
      <c r="A22" s="22"/>
      <c r="C22" s="12"/>
      <c r="D22" s="12"/>
    </row>
    <row r="23" spans="1:11">
      <c r="A23" s="22"/>
      <c r="C23" s="12"/>
      <c r="D23" s="12"/>
    </row>
    <row r="24" spans="1:11">
      <c r="A24" s="22"/>
      <c r="C24" s="12"/>
      <c r="D24" s="12"/>
    </row>
    <row r="25" spans="1:11">
      <c r="A25" s="22"/>
      <c r="C25" s="12"/>
      <c r="D25" s="12"/>
    </row>
    <row r="26" spans="1:11">
      <c r="A26" s="22"/>
      <c r="C26" s="12"/>
      <c r="D26" s="12"/>
    </row>
    <row r="27" spans="1:11">
      <c r="A27" s="22"/>
      <c r="C27" s="12"/>
      <c r="D27" s="12"/>
    </row>
    <row r="28" spans="1:11">
      <c r="A28" s="22"/>
      <c r="C28" s="12"/>
      <c r="D28" s="12"/>
    </row>
    <row r="29" spans="1:11">
      <c r="A29" s="22"/>
      <c r="C29" s="12"/>
      <c r="D29" s="12"/>
    </row>
    <row r="30" spans="1:11">
      <c r="A30" s="22"/>
      <c r="C30" s="12"/>
      <c r="D30" s="12"/>
    </row>
    <row r="31" spans="1:11">
      <c r="A31" s="22"/>
      <c r="C31" s="12"/>
      <c r="D31" s="12"/>
    </row>
    <row r="32" spans="1:11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</sheetData>
  <hyperlinks>
    <hyperlink ref="A1" location="Índice!A1" display="Voltar" xr:uid="{00000000-0004-0000-2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7"/>
  <dimension ref="A1:DZ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G12" sqref="G12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Índice!AQ14</f>
        <v>Gráfico 33 - Produção regional de Biodiesel em 2021</v>
      </c>
      <c r="D5" s="13"/>
    </row>
    <row r="6" spans="1:130">
      <c r="C6" s="73"/>
    </row>
    <row r="7" spans="1:130" ht="30">
      <c r="A7" s="79" t="s">
        <v>134</v>
      </c>
      <c r="C7" s="51" t="s">
        <v>212</v>
      </c>
    </row>
    <row r="8" spans="1:130">
      <c r="B8" s="4"/>
      <c r="C8" s="32" t="s">
        <v>54</v>
      </c>
    </row>
    <row r="9" spans="1:130">
      <c r="A9" s="22" t="s">
        <v>139</v>
      </c>
      <c r="B9" s="6"/>
      <c r="C9" s="14">
        <v>0.378</v>
      </c>
      <c r="E9" s="11"/>
      <c r="F9" s="42"/>
      <c r="H9" s="11"/>
      <c r="I9" s="42"/>
    </row>
    <row r="10" spans="1:130">
      <c r="A10" s="22" t="s">
        <v>143</v>
      </c>
      <c r="B10" s="6"/>
      <c r="C10" s="14">
        <v>0.47099999999999997</v>
      </c>
      <c r="E10" s="11"/>
    </row>
    <row r="11" spans="1:130">
      <c r="A11" s="22" t="s">
        <v>142</v>
      </c>
      <c r="B11" s="6"/>
      <c r="C11" s="14">
        <v>6.3E-2</v>
      </c>
      <c r="D11" s="12"/>
      <c r="I11" s="42"/>
      <c r="J11" s="42"/>
    </row>
    <row r="12" spans="1:130">
      <c r="A12" s="22" t="s">
        <v>140</v>
      </c>
      <c r="B12" s="6"/>
      <c r="C12" s="14">
        <v>6.7000000000000004E-2</v>
      </c>
      <c r="D12" s="12"/>
      <c r="I12" s="42"/>
      <c r="J12" s="42"/>
    </row>
    <row r="13" spans="1:130">
      <c r="A13" s="22" t="s">
        <v>141</v>
      </c>
      <c r="B13" s="6"/>
      <c r="C13" s="14">
        <v>2.1000000000000001E-2</v>
      </c>
      <c r="D13" s="12"/>
      <c r="F13" s="118"/>
      <c r="H13" s="11"/>
      <c r="I13" s="42"/>
    </row>
    <row r="14" spans="1:130">
      <c r="A14" s="22"/>
      <c r="B14" s="6"/>
      <c r="C14" s="12"/>
      <c r="D14" s="12"/>
      <c r="H14" s="42"/>
    </row>
    <row r="15" spans="1:130">
      <c r="A15" s="22"/>
      <c r="B15" s="6"/>
      <c r="C15" s="144" t="s">
        <v>330</v>
      </c>
      <c r="D15" s="12"/>
    </row>
    <row r="16" spans="1:130">
      <c r="A16" s="22"/>
      <c r="B16" s="6"/>
      <c r="C16" s="12"/>
      <c r="D16" s="12"/>
    </row>
    <row r="17" spans="1:12">
      <c r="A17" s="22"/>
      <c r="B17" s="6"/>
      <c r="C17" s="12"/>
      <c r="D17" s="12"/>
      <c r="J17" s="42"/>
    </row>
    <row r="18" spans="1:12">
      <c r="A18" s="22"/>
      <c r="B18" s="6"/>
      <c r="C18" s="12"/>
      <c r="D18" s="12"/>
      <c r="J18" s="42"/>
    </row>
    <row r="19" spans="1:12">
      <c r="A19" s="22"/>
      <c r="B19" s="6"/>
      <c r="C19" s="12"/>
      <c r="D19" s="12"/>
    </row>
    <row r="20" spans="1:12">
      <c r="A20" s="22"/>
      <c r="C20" s="12"/>
      <c r="D20" s="12"/>
      <c r="L20" s="12"/>
    </row>
    <row r="21" spans="1:12">
      <c r="A21" s="22"/>
      <c r="C21" s="12"/>
      <c r="D21" s="12"/>
    </row>
    <row r="22" spans="1:12">
      <c r="A22" s="22"/>
      <c r="C22" s="12"/>
      <c r="D22" s="12"/>
    </row>
    <row r="23" spans="1:12">
      <c r="A23" s="22"/>
      <c r="C23" s="12"/>
      <c r="D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2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6"/>
  <dimension ref="A1:DZ100"/>
  <sheetViews>
    <sheetView showGridLines="0" workbookViewId="0">
      <pane xSplit="1" ySplit="2" topLeftCell="B3" activePane="bottomRight" state="frozen"/>
      <selection pane="topRight" activeCell="B44" sqref="B44"/>
      <selection pane="bottomLeft" activeCell="B44" sqref="B44"/>
      <selection pane="bottomRight" activeCell="G29" sqref="G29"/>
    </sheetView>
  </sheetViews>
  <sheetFormatPr defaultColWidth="9.28515625" defaultRowHeight="15"/>
  <cols>
    <col min="1" max="1" width="13" style="2" customWidth="1"/>
    <col min="2" max="2" width="8.7109375" style="2" customWidth="1"/>
    <col min="3" max="8" width="14.28515625" style="2" customWidth="1"/>
    <col min="9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3" spans="1:130" ht="15" customHeight="1">
      <c r="C3" s="66"/>
      <c r="D3" s="67"/>
      <c r="E3" s="67"/>
    </row>
    <row r="4" spans="1:130" ht="15" customHeight="1">
      <c r="C4" s="66"/>
      <c r="D4" s="67"/>
      <c r="E4" s="67"/>
    </row>
    <row r="5" spans="1:130">
      <c r="C5" s="3" t="str">
        <f>Índice!AQ18</f>
        <v>Gráfico 34 - Oferta de diesel A e produção de biodiesel</v>
      </c>
    </row>
    <row r="6" spans="1:130">
      <c r="B6" s="4"/>
      <c r="C6" s="29"/>
    </row>
    <row r="7" spans="1:130" ht="45">
      <c r="A7" s="4" t="s">
        <v>60</v>
      </c>
      <c r="B7" s="6"/>
      <c r="C7" s="5" t="s">
        <v>213</v>
      </c>
      <c r="D7" s="5" t="s">
        <v>214</v>
      </c>
      <c r="E7" s="5" t="s">
        <v>215</v>
      </c>
      <c r="F7" s="19" t="s">
        <v>213</v>
      </c>
      <c r="G7" s="5" t="s">
        <v>214</v>
      </c>
      <c r="H7" s="5" t="s">
        <v>215</v>
      </c>
    </row>
    <row r="8" spans="1:130">
      <c r="B8" s="6"/>
      <c r="C8" s="32" t="s">
        <v>138</v>
      </c>
      <c r="D8" s="32"/>
      <c r="E8" s="32"/>
      <c r="F8" s="43" t="s">
        <v>54</v>
      </c>
      <c r="G8" s="32"/>
      <c r="H8" s="32"/>
    </row>
    <row r="9" spans="1:130">
      <c r="A9" s="44">
        <v>2012</v>
      </c>
      <c r="B9" s="6"/>
      <c r="C9" s="65">
        <v>45540349</v>
      </c>
      <c r="D9" s="59">
        <v>8927078.7550000008</v>
      </c>
      <c r="E9" s="59">
        <v>2717483.4890000005</v>
      </c>
      <c r="F9" s="68">
        <v>0.79637002155491177</v>
      </c>
      <c r="G9" s="18">
        <v>0.15610899030531686</v>
      </c>
      <c r="H9" s="18">
        <v>4.7520988139771334E-2</v>
      </c>
      <c r="I9" s="59"/>
    </row>
    <row r="10" spans="1:130">
      <c r="A10" s="44">
        <v>2013</v>
      </c>
      <c r="B10" s="6"/>
      <c r="C10" s="59">
        <v>49200879</v>
      </c>
      <c r="D10" s="59">
        <v>8994731.5820000004</v>
      </c>
      <c r="E10" s="59">
        <v>2917488.2690000003</v>
      </c>
      <c r="F10" s="68">
        <v>0.80507910619876732</v>
      </c>
      <c r="G10" s="18">
        <v>0.14718172946736144</v>
      </c>
      <c r="H10" s="18">
        <v>4.7739164333871133E-2</v>
      </c>
      <c r="I10" s="59"/>
    </row>
    <row r="11" spans="1:130">
      <c r="A11" s="44">
        <v>2014</v>
      </c>
      <c r="B11" s="6"/>
      <c r="C11" s="59">
        <v>49350377.939999998</v>
      </c>
      <c r="D11" s="59">
        <v>10338797.169000002</v>
      </c>
      <c r="E11" s="59">
        <v>3419838.03</v>
      </c>
      <c r="F11" s="68">
        <v>0.78198620902697236</v>
      </c>
      <c r="G11" s="18">
        <v>0.16382441516282956</v>
      </c>
      <c r="H11" s="18">
        <v>5.4189375810198087E-2</v>
      </c>
      <c r="I11" s="59"/>
    </row>
    <row r="12" spans="1:130">
      <c r="A12" s="44">
        <v>2015</v>
      </c>
      <c r="B12" s="6"/>
      <c r="C12" s="59">
        <v>49154333.791999996</v>
      </c>
      <c r="D12" s="59">
        <v>6172222.1170000006</v>
      </c>
      <c r="E12" s="59">
        <v>3937268.534</v>
      </c>
      <c r="F12" s="68">
        <v>0.82941548666466303</v>
      </c>
      <c r="G12" s="18">
        <v>0.10414822490803728</v>
      </c>
      <c r="H12" s="18">
        <v>6.6436288427299664E-2</v>
      </c>
      <c r="I12" s="59"/>
    </row>
    <row r="13" spans="1:130">
      <c r="A13" s="44">
        <v>2016</v>
      </c>
      <c r="B13" s="6"/>
      <c r="C13" s="59">
        <v>44805365.997999996</v>
      </c>
      <c r="D13" s="59">
        <v>7637011.1869999999</v>
      </c>
      <c r="E13" s="59">
        <v>3801339</v>
      </c>
      <c r="F13" s="68">
        <v>0.79662883317709066</v>
      </c>
      <c r="G13" s="18">
        <v>0.13578425653596418</v>
      </c>
      <c r="H13" s="18">
        <v>6.7586910286945162E-2</v>
      </c>
      <c r="I13" s="59"/>
    </row>
    <row r="14" spans="1:130">
      <c r="A14" s="44">
        <v>2017</v>
      </c>
      <c r="C14" s="59">
        <v>39992593.481999993</v>
      </c>
      <c r="D14" s="59">
        <v>12268465.087000001</v>
      </c>
      <c r="E14" s="59">
        <v>4291294</v>
      </c>
      <c r="F14" s="68">
        <v>0.70717824573619115</v>
      </c>
      <c r="G14" s="18">
        <v>0.21693995969541932</v>
      </c>
      <c r="H14" s="18">
        <v>7.5881794568389657E-2</v>
      </c>
      <c r="I14" s="59"/>
    </row>
    <row r="15" spans="1:130">
      <c r="A15" s="44">
        <v>2018</v>
      </c>
      <c r="C15" s="59">
        <v>41278014.165749997</v>
      </c>
      <c r="D15" s="59">
        <v>10221056.882000001</v>
      </c>
      <c r="E15" s="59">
        <v>5350036</v>
      </c>
      <c r="F15" s="68">
        <v>0.72609784584793613</v>
      </c>
      <c r="G15" s="18">
        <v>0.17979274280271276</v>
      </c>
      <c r="H15" s="18">
        <v>9.4109411349351121E-2</v>
      </c>
      <c r="I15" s="59"/>
    </row>
    <row r="16" spans="1:130">
      <c r="A16" s="44">
        <v>2019</v>
      </c>
      <c r="C16" s="59">
        <v>40679159</v>
      </c>
      <c r="D16" s="59">
        <v>12407589.163999999</v>
      </c>
      <c r="E16" s="59">
        <v>5923868</v>
      </c>
      <c r="F16" s="68">
        <v>0.6893532324242484</v>
      </c>
      <c r="G16" s="18">
        <v>0.21026028824232765</v>
      </c>
      <c r="H16" s="18">
        <v>0.10038647933342397</v>
      </c>
      <c r="I16" s="59"/>
    </row>
    <row r="17" spans="1:9">
      <c r="A17" s="44">
        <v>2020</v>
      </c>
      <c r="C17" s="59">
        <v>41548914.25</v>
      </c>
      <c r="D17" s="59">
        <v>11044172.810000001</v>
      </c>
      <c r="E17" s="59">
        <v>6432008</v>
      </c>
      <c r="F17" s="68">
        <v>0.7039194804813923</v>
      </c>
      <c r="G17" s="18">
        <v>0.18710978438532649</v>
      </c>
      <c r="H17" s="18">
        <v>0.10897073513328112</v>
      </c>
      <c r="I17" s="59"/>
    </row>
    <row r="18" spans="1:9">
      <c r="A18" s="44">
        <v>2021</v>
      </c>
      <c r="C18" s="59">
        <v>42852980.226000004</v>
      </c>
      <c r="D18" s="59">
        <v>13846398.860000001</v>
      </c>
      <c r="E18" s="59">
        <v>6765850</v>
      </c>
      <c r="F18" s="68">
        <v>0.67521981474188164</v>
      </c>
      <c r="G18" s="18">
        <v>0.21817299109150182</v>
      </c>
      <c r="H18" s="18">
        <v>0.10660719416661651</v>
      </c>
      <c r="I18" s="59"/>
    </row>
    <row r="19" spans="1:9">
      <c r="A19" s="22"/>
      <c r="C19" s="12"/>
      <c r="I19" s="59"/>
    </row>
    <row r="20" spans="1:9">
      <c r="A20" s="22"/>
      <c r="C20" s="146" t="s">
        <v>332</v>
      </c>
      <c r="D20" s="103"/>
      <c r="E20" s="103"/>
    </row>
    <row r="21" spans="1:9">
      <c r="A21" s="22"/>
      <c r="C21" s="12"/>
      <c r="D21" s="12"/>
    </row>
    <row r="22" spans="1:9">
      <c r="A22" s="22"/>
      <c r="C22" s="12"/>
      <c r="D22" s="12"/>
    </row>
    <row r="23" spans="1:9">
      <c r="A23" s="22"/>
      <c r="C23" s="12"/>
      <c r="D23" s="12"/>
    </row>
    <row r="24" spans="1:9">
      <c r="A24" s="22"/>
      <c r="C24" s="12"/>
      <c r="D24" s="12"/>
    </row>
    <row r="25" spans="1:9">
      <c r="A25" s="22"/>
      <c r="C25" s="12"/>
      <c r="D25" s="12"/>
    </row>
    <row r="26" spans="1:9">
      <c r="A26" s="22"/>
      <c r="C26" s="12"/>
      <c r="D26" s="12"/>
    </row>
    <row r="27" spans="1:9">
      <c r="A27" s="22"/>
      <c r="C27" s="12"/>
      <c r="D27" s="12"/>
    </row>
    <row r="28" spans="1:9">
      <c r="A28" s="22"/>
      <c r="C28" s="12"/>
      <c r="D28" s="12"/>
      <c r="F28" s="31"/>
    </row>
    <row r="29" spans="1:9">
      <c r="A29" s="22"/>
      <c r="C29" s="12"/>
      <c r="D29" s="12"/>
    </row>
    <row r="30" spans="1:9">
      <c r="A30" s="22"/>
      <c r="C30" s="12"/>
      <c r="D30" s="12"/>
    </row>
    <row r="31" spans="1:9">
      <c r="A31" s="22"/>
      <c r="C31" s="12"/>
      <c r="D31" s="12"/>
    </row>
    <row r="32" spans="1:9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C99" s="12"/>
      <c r="D99" s="12"/>
    </row>
    <row r="100" spans="1:4">
      <c r="C100" s="12"/>
      <c r="D100" s="12"/>
    </row>
  </sheetData>
  <hyperlinks>
    <hyperlink ref="A1" location="Índice!A1" display="Voltar" xr:uid="{00000000-0004-0000-2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40"/>
  <dimension ref="A1:DZ103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E29" sqref="E29"/>
    </sheetView>
  </sheetViews>
  <sheetFormatPr defaultColWidth="9.28515625" defaultRowHeight="15"/>
  <cols>
    <col min="1" max="1" width="16.7109375" style="2" customWidth="1"/>
    <col min="2" max="2" width="8.7109375" style="2" customWidth="1"/>
    <col min="3" max="8" width="14.28515625" style="2" customWidth="1"/>
    <col min="9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13" t="str">
        <f>Índice!AQ22</f>
        <v>Gráfico 35 - Participação de matérias-primas para a produção de biodiesel em 2021</v>
      </c>
      <c r="D5" s="13"/>
    </row>
    <row r="7" spans="1:130">
      <c r="A7" s="5" t="s">
        <v>216</v>
      </c>
      <c r="C7" s="5" t="s">
        <v>217</v>
      </c>
    </row>
    <row r="8" spans="1:130">
      <c r="B8" s="4"/>
      <c r="C8" s="32" t="s">
        <v>54</v>
      </c>
      <c r="D8" s="69"/>
      <c r="E8" s="59"/>
      <c r="G8" s="42"/>
      <c r="J8" s="42"/>
    </row>
    <row r="9" spans="1:130">
      <c r="A9" s="44" t="s">
        <v>218</v>
      </c>
      <c r="B9" s="6"/>
      <c r="C9" s="69">
        <v>0.72099999999999997</v>
      </c>
      <c r="D9" s="69"/>
      <c r="F9" s="123"/>
      <c r="G9" s="59"/>
      <c r="J9" s="42"/>
    </row>
    <row r="10" spans="1:130">
      <c r="A10" s="44" t="s">
        <v>219</v>
      </c>
      <c r="B10" s="6"/>
      <c r="C10" s="69">
        <v>7.6999999999999999E-2</v>
      </c>
      <c r="D10" s="69"/>
      <c r="F10" s="123"/>
      <c r="G10" s="59"/>
      <c r="J10" s="42"/>
    </row>
    <row r="11" spans="1:130">
      <c r="A11" s="44" t="s">
        <v>220</v>
      </c>
      <c r="B11" s="6"/>
      <c r="C11" s="69">
        <v>0.11600000000000001</v>
      </c>
      <c r="D11" s="69"/>
      <c r="F11" s="123"/>
      <c r="G11" s="59"/>
      <c r="J11" s="42"/>
    </row>
    <row r="12" spans="1:130">
      <c r="A12" s="44" t="s">
        <v>221</v>
      </c>
      <c r="B12" s="6"/>
      <c r="C12" s="69">
        <v>2.4899999999999999E-2</v>
      </c>
      <c r="D12" s="69"/>
      <c r="F12" s="123"/>
      <c r="G12" s="59"/>
    </row>
    <row r="13" spans="1:130">
      <c r="A13" s="6" t="s">
        <v>222</v>
      </c>
      <c r="C13" s="69">
        <v>6.1100000000000002E-2</v>
      </c>
      <c r="F13" s="123"/>
      <c r="G13" s="59"/>
    </row>
    <row r="14" spans="1:130">
      <c r="C14" s="119"/>
      <c r="G14" s="31"/>
    </row>
    <row r="15" spans="1:130">
      <c r="C15" s="141" t="s">
        <v>330</v>
      </c>
    </row>
    <row r="16" spans="1:130">
      <c r="J16" s="42"/>
    </row>
    <row r="17" spans="1:10">
      <c r="J17" s="42"/>
    </row>
    <row r="21" spans="1:10">
      <c r="D21" s="69"/>
    </row>
    <row r="22" spans="1:10">
      <c r="A22" s="44"/>
      <c r="B22" s="6"/>
      <c r="C22" s="69"/>
      <c r="D22" s="69"/>
      <c r="G22" s="59"/>
    </row>
    <row r="23" spans="1:10">
      <c r="A23" s="44"/>
      <c r="B23" s="6"/>
      <c r="C23" s="69"/>
      <c r="D23" s="69"/>
      <c r="E23" s="59"/>
      <c r="G23" s="59"/>
    </row>
    <row r="24" spans="1:10">
      <c r="A24" s="44"/>
      <c r="B24" s="6"/>
      <c r="C24" s="69"/>
      <c r="D24" s="59"/>
      <c r="E24" s="59"/>
      <c r="F24" s="12"/>
      <c r="G24" s="59"/>
    </row>
    <row r="25" spans="1:10">
      <c r="A25" s="44"/>
      <c r="B25" s="6"/>
      <c r="C25" s="69"/>
      <c r="D25" s="59"/>
      <c r="E25" s="59"/>
      <c r="F25" s="12"/>
      <c r="G25" s="59"/>
    </row>
    <row r="26" spans="1:10">
      <c r="A26" s="44"/>
      <c r="B26" s="6"/>
      <c r="C26" s="69"/>
      <c r="D26" s="59"/>
      <c r="E26" s="59"/>
      <c r="G26" s="59"/>
    </row>
    <row r="27" spans="1:10">
      <c r="A27" s="44"/>
      <c r="C27" s="69"/>
      <c r="D27" s="59"/>
      <c r="E27" s="59"/>
      <c r="G27" s="59"/>
    </row>
    <row r="28" spans="1:10">
      <c r="A28" s="44"/>
      <c r="C28" s="69"/>
      <c r="D28" s="12"/>
      <c r="G28" s="59"/>
    </row>
    <row r="29" spans="1:10">
      <c r="A29" s="22"/>
      <c r="C29" s="12"/>
      <c r="D29" s="12"/>
      <c r="G29" s="59"/>
    </row>
    <row r="30" spans="1:10">
      <c r="A30" s="22"/>
      <c r="C30" s="12"/>
      <c r="D30" s="12"/>
    </row>
    <row r="31" spans="1:10">
      <c r="A31" s="22"/>
      <c r="C31" s="12"/>
      <c r="D31" s="12"/>
    </row>
    <row r="32" spans="1:10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  <row r="101" spans="1:4">
      <c r="A101" s="22"/>
      <c r="C101" s="12"/>
      <c r="D101" s="12"/>
    </row>
    <row r="102" spans="1:4">
      <c r="A102" s="22"/>
      <c r="C102" s="12"/>
      <c r="D102" s="12"/>
    </row>
    <row r="103" spans="1:4">
      <c r="A103" s="22"/>
      <c r="C103" s="12"/>
      <c r="D103" s="12"/>
    </row>
  </sheetData>
  <hyperlinks>
    <hyperlink ref="A1" location="Índice!A1" display="Voltar" xr:uid="{00000000-0004-0000-24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38"/>
  <dimension ref="A1:DZ100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L26" sqref="L26"/>
    </sheetView>
  </sheetViews>
  <sheetFormatPr defaultColWidth="9.28515625" defaultRowHeight="15"/>
  <cols>
    <col min="1" max="1" width="13.28515625" style="2" bestFit="1" customWidth="1"/>
    <col min="2" max="2" width="8.7109375" style="2" customWidth="1"/>
    <col min="3" max="8" width="14.28515625" style="2" customWidth="1"/>
    <col min="9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Índice!AQ26</f>
        <v>Gráfico 36 - Mercado de óleo de soja</v>
      </c>
      <c r="D5" s="13"/>
    </row>
    <row r="6" spans="1:130">
      <c r="C6" s="29"/>
    </row>
    <row r="7" spans="1:130" ht="30">
      <c r="A7" s="4" t="s">
        <v>60</v>
      </c>
      <c r="C7" s="5" t="s">
        <v>81</v>
      </c>
      <c r="D7" s="5" t="s">
        <v>82</v>
      </c>
      <c r="E7" s="5" t="s">
        <v>223</v>
      </c>
      <c r="F7" s="5" t="s">
        <v>224</v>
      </c>
    </row>
    <row r="8" spans="1:130">
      <c r="B8" s="4"/>
      <c r="C8" s="32" t="s">
        <v>225</v>
      </c>
      <c r="D8" s="32"/>
      <c r="E8" s="32"/>
      <c r="F8" s="32"/>
    </row>
    <row r="9" spans="1:130">
      <c r="A9" s="44">
        <v>2012</v>
      </c>
      <c r="B9" s="6"/>
      <c r="C9" s="70">
        <v>7.0129999999999999</v>
      </c>
      <c r="D9" s="12">
        <v>1.764</v>
      </c>
      <c r="E9" s="12">
        <v>5.3280000000000003</v>
      </c>
      <c r="F9" s="12">
        <v>1.881</v>
      </c>
      <c r="G9" s="42"/>
      <c r="J9" s="42"/>
    </row>
    <row r="10" spans="1:130">
      <c r="A10" s="44">
        <v>2013</v>
      </c>
      <c r="B10" s="6"/>
      <c r="C10" s="12">
        <v>7.0750000000000002</v>
      </c>
      <c r="D10" s="12">
        <v>1.383</v>
      </c>
      <c r="E10" s="12">
        <v>5.7229999999999999</v>
      </c>
      <c r="F10" s="12">
        <v>1.968</v>
      </c>
      <c r="G10" s="42"/>
    </row>
    <row r="11" spans="1:130">
      <c r="A11" s="44">
        <v>2014</v>
      </c>
      <c r="B11" s="6"/>
      <c r="C11" s="12">
        <v>7.4429999999999996</v>
      </c>
      <c r="D11" s="12">
        <v>1.2949999999999999</v>
      </c>
      <c r="E11" s="12">
        <v>6.109</v>
      </c>
      <c r="F11" s="12">
        <v>2.355</v>
      </c>
    </row>
    <row r="12" spans="1:130">
      <c r="A12" s="44">
        <v>2015</v>
      </c>
      <c r="B12" s="6"/>
      <c r="C12" s="12">
        <v>8.0739999999999998</v>
      </c>
      <c r="D12" s="12">
        <v>1.665</v>
      </c>
      <c r="E12" s="12">
        <v>6.5209999999999999</v>
      </c>
      <c r="F12" s="12">
        <v>2.7639999999999998</v>
      </c>
    </row>
    <row r="13" spans="1:130">
      <c r="A13" s="44">
        <v>2016</v>
      </c>
      <c r="B13" s="6"/>
      <c r="C13" s="12">
        <v>7.8849999999999998</v>
      </c>
      <c r="D13" s="12">
        <v>1.2569999999999999</v>
      </c>
      <c r="E13" s="12">
        <v>6.58</v>
      </c>
      <c r="F13" s="12">
        <v>2.649</v>
      </c>
    </row>
    <row r="14" spans="1:130">
      <c r="A14" s="44">
        <v>2017</v>
      </c>
      <c r="B14" s="6"/>
      <c r="C14" s="12">
        <v>8.4329999999999998</v>
      </c>
      <c r="D14" s="12">
        <v>1.34</v>
      </c>
      <c r="E14" s="12">
        <v>7.0940000000000003</v>
      </c>
      <c r="F14" s="12">
        <v>2.8</v>
      </c>
      <c r="J14" s="42"/>
    </row>
    <row r="15" spans="1:130">
      <c r="A15" s="44">
        <v>2018</v>
      </c>
      <c r="B15" s="6"/>
      <c r="C15" s="12">
        <v>8.8330000000000002</v>
      </c>
      <c r="D15" s="12">
        <v>1.4159999999999999</v>
      </c>
      <c r="E15" s="12">
        <v>7.4569999999999999</v>
      </c>
      <c r="F15" s="12">
        <v>3.4060000000000001</v>
      </c>
      <c r="J15" s="42"/>
    </row>
    <row r="16" spans="1:130">
      <c r="A16" s="44">
        <v>2019</v>
      </c>
      <c r="C16" s="12">
        <v>8.7910000000000004</v>
      </c>
      <c r="D16" s="12">
        <v>1.0409999999999999</v>
      </c>
      <c r="E16" s="12">
        <v>7.9089999999999998</v>
      </c>
      <c r="F16" s="12">
        <v>3.68</v>
      </c>
    </row>
    <row r="17" spans="1:6">
      <c r="A17" s="44">
        <v>2020</v>
      </c>
      <c r="C17" s="12">
        <v>9.6</v>
      </c>
      <c r="D17" s="12">
        <v>1.1000000000000001</v>
      </c>
      <c r="E17" s="12">
        <v>8.5</v>
      </c>
      <c r="F17" s="12">
        <v>4.2</v>
      </c>
    </row>
    <row r="18" spans="1:6">
      <c r="A18" s="44">
        <v>2021</v>
      </c>
      <c r="C18" s="12">
        <v>9.6</v>
      </c>
      <c r="D18" s="12">
        <v>1.651</v>
      </c>
      <c r="E18" s="12">
        <v>7.9</v>
      </c>
      <c r="F18" s="12">
        <v>4.54</v>
      </c>
    </row>
    <row r="19" spans="1:6">
      <c r="A19" s="22"/>
      <c r="C19" s="12"/>
      <c r="D19" s="12"/>
    </row>
    <row r="20" spans="1:6">
      <c r="A20" s="22"/>
      <c r="C20" s="144" t="s">
        <v>333</v>
      </c>
      <c r="D20" s="12"/>
    </row>
    <row r="21" spans="1:6">
      <c r="A21" s="22"/>
      <c r="C21" s="12"/>
      <c r="D21" s="12"/>
    </row>
    <row r="22" spans="1:6">
      <c r="A22" s="22"/>
      <c r="C22" s="12"/>
      <c r="D22" s="12"/>
    </row>
    <row r="23" spans="1:6">
      <c r="A23" s="22"/>
      <c r="C23" s="12"/>
      <c r="D23" s="12"/>
    </row>
    <row r="24" spans="1:6">
      <c r="A24" s="22"/>
      <c r="C24" s="12"/>
      <c r="D24" s="12"/>
    </row>
    <row r="25" spans="1:6">
      <c r="A25" s="22"/>
      <c r="C25" s="12"/>
      <c r="D25" s="12"/>
    </row>
    <row r="26" spans="1:6">
      <c r="A26" s="22"/>
      <c r="C26" s="12"/>
      <c r="D26" s="12"/>
    </row>
    <row r="27" spans="1:6">
      <c r="A27" s="22"/>
      <c r="C27" s="12"/>
      <c r="D27" s="12"/>
    </row>
    <row r="28" spans="1:6">
      <c r="A28" s="22"/>
      <c r="C28" s="12"/>
      <c r="D28" s="12"/>
    </row>
    <row r="29" spans="1:6">
      <c r="A29" s="22"/>
      <c r="C29" s="12"/>
      <c r="D29" s="12"/>
    </row>
    <row r="30" spans="1:6">
      <c r="A30" s="22"/>
      <c r="C30" s="12"/>
      <c r="D30" s="12"/>
    </row>
    <row r="31" spans="1:6">
      <c r="A31" s="22"/>
      <c r="C31" s="12"/>
      <c r="D31" s="12"/>
    </row>
    <row r="32" spans="1:6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</sheetData>
  <hyperlinks>
    <hyperlink ref="A1" location="Índice!A1" display="Voltar" xr:uid="{00000000-0004-0000-2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55"/>
  <dimension ref="A1:DZ101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J11" sqref="J11"/>
    </sheetView>
  </sheetViews>
  <sheetFormatPr defaultColWidth="9.28515625" defaultRowHeight="15"/>
  <cols>
    <col min="1" max="1" width="13" style="2" customWidth="1"/>
    <col min="2" max="2" width="8.7109375" style="2" customWidth="1"/>
    <col min="3" max="8" width="14.28515625" style="2" customWidth="1"/>
    <col min="9" max="16384" width="9.28515625" style="2"/>
  </cols>
  <sheetData>
    <row r="1" spans="1:130">
      <c r="A1" s="1" t="s">
        <v>34</v>
      </c>
      <c r="B1" s="1"/>
    </row>
    <row r="2" spans="1:130" s="61" customFormat="1" ht="23.25"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Índice!AQ30</f>
        <v>Gráfico 37 - Exportação de glicerina bruta e glicerol</v>
      </c>
      <c r="D5" s="13"/>
    </row>
    <row r="6" spans="1:130">
      <c r="C6" s="73"/>
    </row>
    <row r="7" spans="1:130">
      <c r="A7" s="4" t="s">
        <v>60</v>
      </c>
      <c r="C7" s="48" t="s">
        <v>82</v>
      </c>
      <c r="D7" s="72"/>
      <c r="E7" s="74" t="s">
        <v>226</v>
      </c>
      <c r="F7" s="72"/>
    </row>
    <row r="8" spans="1:130" ht="30">
      <c r="A8" s="71"/>
      <c r="C8" s="136" t="s">
        <v>227</v>
      </c>
      <c r="D8" s="136" t="s">
        <v>228</v>
      </c>
      <c r="E8" s="88" t="s">
        <v>229</v>
      </c>
      <c r="F8" s="136" t="s">
        <v>283</v>
      </c>
    </row>
    <row r="9" spans="1:130">
      <c r="B9" s="4"/>
      <c r="C9" s="32" t="s">
        <v>230</v>
      </c>
      <c r="D9" s="137"/>
      <c r="E9" s="43" t="s">
        <v>231</v>
      </c>
      <c r="F9" s="32"/>
    </row>
    <row r="10" spans="1:130">
      <c r="A10" s="44">
        <v>2012</v>
      </c>
      <c r="B10" s="6"/>
      <c r="C10" s="70">
        <v>168.71158700000001</v>
      </c>
      <c r="D10" s="75">
        <v>2.2172100000000001</v>
      </c>
      <c r="E10" s="17">
        <v>46.181448000000003</v>
      </c>
      <c r="F10" s="75">
        <v>1.855969</v>
      </c>
      <c r="G10" s="42"/>
      <c r="J10" s="42"/>
    </row>
    <row r="11" spans="1:130">
      <c r="A11" s="44">
        <v>2013</v>
      </c>
      <c r="B11" s="6"/>
      <c r="C11" s="12">
        <v>177.94215399999999</v>
      </c>
      <c r="D11" s="75">
        <v>2.7071190000000001</v>
      </c>
      <c r="E11" s="17">
        <v>63.450125999999997</v>
      </c>
      <c r="F11" s="75">
        <v>2.4762179999999998</v>
      </c>
      <c r="G11" s="42"/>
    </row>
    <row r="12" spans="1:130">
      <c r="A12" s="44">
        <v>2014</v>
      </c>
      <c r="B12" s="6"/>
      <c r="C12" s="12">
        <v>210.732687</v>
      </c>
      <c r="D12" s="75">
        <v>30.000135</v>
      </c>
      <c r="E12" s="17">
        <v>57.949286000000001</v>
      </c>
      <c r="F12" s="75">
        <v>16.337806</v>
      </c>
    </row>
    <row r="13" spans="1:130">
      <c r="A13" s="44">
        <v>2015</v>
      </c>
      <c r="B13" s="6"/>
      <c r="C13" s="12">
        <v>245.92171200000001</v>
      </c>
      <c r="D13" s="75">
        <v>58.074941000000003</v>
      </c>
      <c r="E13" s="17">
        <v>50.761434999999999</v>
      </c>
      <c r="F13" s="75">
        <v>26.488517999999999</v>
      </c>
    </row>
    <row r="14" spans="1:130">
      <c r="A14" s="44">
        <v>2016</v>
      </c>
      <c r="B14" s="6"/>
      <c r="C14" s="12">
        <v>215.06171900000001</v>
      </c>
      <c r="D14" s="75">
        <v>55.177641999999999</v>
      </c>
      <c r="E14" s="17">
        <v>33.202762999999997</v>
      </c>
      <c r="F14" s="75">
        <v>26.190280000000001</v>
      </c>
    </row>
    <row r="15" spans="1:130">
      <c r="A15" s="44">
        <v>2017</v>
      </c>
      <c r="B15" s="6"/>
      <c r="C15" s="12">
        <v>244.287995</v>
      </c>
      <c r="D15" s="75">
        <v>60.368326000000003</v>
      </c>
      <c r="E15" s="17">
        <v>66.342545000000001</v>
      </c>
      <c r="F15" s="75">
        <v>36.634653999999998</v>
      </c>
      <c r="J15" s="42"/>
    </row>
    <row r="16" spans="1:130">
      <c r="A16" s="44">
        <v>2018</v>
      </c>
      <c r="B16" s="6"/>
      <c r="C16" s="12">
        <v>291.75406600000002</v>
      </c>
      <c r="D16" s="75">
        <v>81.902536999999995</v>
      </c>
      <c r="E16" s="17">
        <v>97.792586999999997</v>
      </c>
      <c r="F16" s="75">
        <v>59.893065999999997</v>
      </c>
      <c r="J16" s="42"/>
    </row>
    <row r="17" spans="1:12">
      <c r="A17" s="44">
        <v>2019</v>
      </c>
      <c r="C17" s="12">
        <v>283.46032500000001</v>
      </c>
      <c r="D17" s="75">
        <v>123.14071800000001</v>
      </c>
      <c r="E17" s="17">
        <v>46.292762000000003</v>
      </c>
      <c r="F17" s="75">
        <v>54.751463000000001</v>
      </c>
    </row>
    <row r="18" spans="1:12">
      <c r="A18" s="44">
        <v>2020</v>
      </c>
      <c r="C18" s="12">
        <v>328.42145699999998</v>
      </c>
      <c r="D18" s="75">
        <v>143.932669</v>
      </c>
      <c r="E18" s="17">
        <v>61.558224000000003</v>
      </c>
      <c r="F18" s="75">
        <v>59.439371000000001</v>
      </c>
      <c r="L18" s="12"/>
    </row>
    <row r="19" spans="1:12">
      <c r="A19" s="44">
        <v>2021</v>
      </c>
      <c r="C19" s="12">
        <v>345.97300000000001</v>
      </c>
      <c r="D19" s="75">
        <v>140.78800000000001</v>
      </c>
      <c r="E19" s="17">
        <v>164.291</v>
      </c>
      <c r="F19" s="75">
        <v>120.33199999999999</v>
      </c>
    </row>
    <row r="20" spans="1:12">
      <c r="A20" s="22"/>
      <c r="C20" s="12"/>
      <c r="D20" s="12"/>
    </row>
    <row r="21" spans="1:12">
      <c r="A21" s="22"/>
      <c r="C21" s="147" t="s">
        <v>336</v>
      </c>
      <c r="D21" s="14"/>
      <c r="E21" s="96"/>
      <c r="F21" s="96"/>
    </row>
    <row r="22" spans="1:12">
      <c r="A22" s="22"/>
      <c r="C22" s="12"/>
      <c r="D22" s="12"/>
    </row>
    <row r="23" spans="1:12">
      <c r="A23" s="22"/>
      <c r="C23" s="12"/>
      <c r="D23" s="12"/>
    </row>
    <row r="24" spans="1:12">
      <c r="A24" s="22"/>
      <c r="C24" s="12"/>
      <c r="D24" s="12"/>
    </row>
    <row r="25" spans="1:12">
      <c r="A25" s="22"/>
      <c r="C25" s="12"/>
      <c r="D25" s="14"/>
    </row>
    <row r="26" spans="1:12">
      <c r="A26" s="22"/>
      <c r="C26" s="12"/>
      <c r="D26" s="14"/>
      <c r="E26" s="97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4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22"/>
      <c r="C36" s="12"/>
      <c r="D36" s="12"/>
    </row>
    <row r="37" spans="1:4">
      <c r="A37" s="22"/>
      <c r="C37" s="12"/>
      <c r="D37" s="12"/>
    </row>
    <row r="38" spans="1:4">
      <c r="A38" s="22"/>
      <c r="C38" s="12"/>
      <c r="D38" s="12"/>
    </row>
    <row r="39" spans="1:4">
      <c r="A39" s="22"/>
      <c r="C39" s="12"/>
      <c r="D39" s="12"/>
    </row>
    <row r="40" spans="1:4">
      <c r="A40" s="22"/>
      <c r="C40" s="12"/>
      <c r="D40" s="12"/>
    </row>
    <row r="41" spans="1:4">
      <c r="A41" s="22"/>
      <c r="C41" s="12"/>
      <c r="D41" s="12"/>
    </row>
    <row r="42" spans="1:4">
      <c r="A42" s="22"/>
      <c r="C42" s="12"/>
      <c r="D42" s="12"/>
    </row>
    <row r="43" spans="1:4">
      <c r="A43" s="22"/>
      <c r="C43" s="12"/>
      <c r="D43" s="12"/>
    </row>
    <row r="44" spans="1:4">
      <c r="A44" s="22"/>
      <c r="C44" s="12"/>
      <c r="D44" s="12"/>
    </row>
    <row r="45" spans="1:4">
      <c r="A45" s="22"/>
      <c r="C45" s="12"/>
      <c r="D45" s="12"/>
    </row>
    <row r="46" spans="1:4">
      <c r="A46" s="22"/>
      <c r="C46" s="12"/>
      <c r="D46" s="12"/>
    </row>
    <row r="47" spans="1:4">
      <c r="A47" s="22"/>
      <c r="C47" s="12"/>
      <c r="D47" s="12"/>
    </row>
    <row r="48" spans="1:4">
      <c r="A48" s="22"/>
      <c r="C48" s="12"/>
      <c r="D48" s="12"/>
    </row>
    <row r="49" spans="1:4">
      <c r="A49" s="22"/>
      <c r="C49" s="12"/>
      <c r="D49" s="12"/>
    </row>
    <row r="50" spans="1:4">
      <c r="A50" s="22"/>
      <c r="C50" s="12"/>
      <c r="D50" s="12"/>
    </row>
    <row r="51" spans="1:4">
      <c r="A51" s="22"/>
      <c r="C51" s="12"/>
      <c r="D51" s="12"/>
    </row>
    <row r="52" spans="1:4">
      <c r="A52" s="22"/>
      <c r="C52" s="12"/>
      <c r="D52" s="12"/>
    </row>
    <row r="53" spans="1:4">
      <c r="A53" s="22"/>
      <c r="C53" s="12"/>
      <c r="D53" s="12"/>
    </row>
    <row r="54" spans="1:4">
      <c r="A54" s="22"/>
      <c r="C54" s="12"/>
      <c r="D54" s="12"/>
    </row>
    <row r="55" spans="1:4">
      <c r="A55" s="22"/>
      <c r="C55" s="12"/>
      <c r="D55" s="12"/>
    </row>
    <row r="56" spans="1:4">
      <c r="A56" s="22"/>
      <c r="C56" s="12"/>
      <c r="D56" s="12"/>
    </row>
    <row r="57" spans="1:4">
      <c r="A57" s="22"/>
      <c r="C57" s="12"/>
      <c r="D57" s="12"/>
    </row>
    <row r="58" spans="1:4">
      <c r="A58" s="22"/>
      <c r="C58" s="12"/>
      <c r="D58" s="12"/>
    </row>
    <row r="59" spans="1:4">
      <c r="A59" s="22"/>
      <c r="C59" s="12"/>
      <c r="D59" s="12"/>
    </row>
    <row r="60" spans="1:4">
      <c r="A60" s="22"/>
      <c r="C60" s="12"/>
      <c r="D60" s="12"/>
    </row>
    <row r="61" spans="1:4">
      <c r="A61" s="22"/>
      <c r="C61" s="12"/>
      <c r="D61" s="12"/>
    </row>
    <row r="62" spans="1:4">
      <c r="A62" s="22"/>
      <c r="C62" s="12"/>
      <c r="D62" s="12"/>
    </row>
    <row r="63" spans="1:4">
      <c r="A63" s="22"/>
      <c r="C63" s="12"/>
      <c r="D63" s="12"/>
    </row>
    <row r="64" spans="1:4">
      <c r="A64" s="22"/>
      <c r="C64" s="12"/>
      <c r="D64" s="12"/>
    </row>
    <row r="65" spans="1:4">
      <c r="A65" s="22"/>
      <c r="C65" s="12"/>
      <c r="D65" s="12"/>
    </row>
    <row r="66" spans="1:4">
      <c r="A66" s="22"/>
      <c r="C66" s="12"/>
      <c r="D66" s="12"/>
    </row>
    <row r="67" spans="1:4">
      <c r="A67" s="22"/>
      <c r="C67" s="12"/>
      <c r="D67" s="12"/>
    </row>
    <row r="68" spans="1:4">
      <c r="A68" s="22"/>
      <c r="C68" s="12"/>
      <c r="D68" s="12"/>
    </row>
    <row r="69" spans="1:4">
      <c r="A69" s="22"/>
      <c r="C69" s="12"/>
      <c r="D69" s="12"/>
    </row>
    <row r="70" spans="1:4">
      <c r="A70" s="22"/>
      <c r="C70" s="12"/>
      <c r="D70" s="12"/>
    </row>
    <row r="71" spans="1:4">
      <c r="A71" s="22"/>
      <c r="C71" s="12"/>
      <c r="D71" s="12"/>
    </row>
    <row r="72" spans="1:4">
      <c r="A72" s="22"/>
      <c r="C72" s="12"/>
      <c r="D72" s="12"/>
    </row>
    <row r="73" spans="1:4">
      <c r="A73" s="22"/>
      <c r="C73" s="12"/>
      <c r="D73" s="12"/>
    </row>
    <row r="74" spans="1:4">
      <c r="A74" s="22"/>
      <c r="C74" s="12"/>
      <c r="D74" s="12"/>
    </row>
    <row r="75" spans="1:4">
      <c r="A75" s="22"/>
      <c r="C75" s="12"/>
      <c r="D75" s="12"/>
    </row>
    <row r="76" spans="1:4">
      <c r="A76" s="22"/>
      <c r="C76" s="12"/>
      <c r="D76" s="12"/>
    </row>
    <row r="77" spans="1:4">
      <c r="A77" s="22"/>
      <c r="C77" s="12"/>
      <c r="D77" s="12"/>
    </row>
    <row r="78" spans="1:4">
      <c r="A78" s="22"/>
      <c r="C78" s="12"/>
      <c r="D78" s="12"/>
    </row>
    <row r="79" spans="1:4">
      <c r="A79" s="22"/>
      <c r="C79" s="12"/>
      <c r="D79" s="12"/>
    </row>
    <row r="80" spans="1:4">
      <c r="A80" s="22"/>
      <c r="C80" s="12"/>
      <c r="D80" s="12"/>
    </row>
    <row r="81" spans="1:4">
      <c r="A81" s="22"/>
      <c r="C81" s="12"/>
      <c r="D81" s="12"/>
    </row>
    <row r="82" spans="1:4">
      <c r="A82" s="22"/>
      <c r="C82" s="12"/>
      <c r="D82" s="12"/>
    </row>
    <row r="83" spans="1:4">
      <c r="A83" s="22"/>
      <c r="C83" s="12"/>
      <c r="D83" s="12"/>
    </row>
    <row r="84" spans="1:4">
      <c r="A84" s="22"/>
      <c r="C84" s="12"/>
      <c r="D84" s="12"/>
    </row>
    <row r="85" spans="1:4">
      <c r="A85" s="22"/>
      <c r="C85" s="12"/>
      <c r="D85" s="12"/>
    </row>
    <row r="86" spans="1:4">
      <c r="A86" s="22"/>
      <c r="C86" s="12"/>
      <c r="D86" s="12"/>
    </row>
    <row r="87" spans="1:4">
      <c r="A87" s="22"/>
      <c r="C87" s="12"/>
      <c r="D87" s="12"/>
    </row>
    <row r="88" spans="1:4">
      <c r="A88" s="22"/>
      <c r="C88" s="12"/>
      <c r="D88" s="12"/>
    </row>
    <row r="89" spans="1:4">
      <c r="A89" s="22"/>
      <c r="C89" s="12"/>
      <c r="D89" s="12"/>
    </row>
    <row r="90" spans="1:4">
      <c r="A90" s="22"/>
      <c r="C90" s="12"/>
      <c r="D90" s="12"/>
    </row>
    <row r="91" spans="1:4">
      <c r="A91" s="22"/>
      <c r="C91" s="12"/>
      <c r="D91" s="12"/>
    </row>
    <row r="92" spans="1:4">
      <c r="A92" s="22"/>
      <c r="C92" s="12"/>
      <c r="D92" s="12"/>
    </row>
    <row r="93" spans="1:4">
      <c r="A93" s="22"/>
      <c r="C93" s="12"/>
      <c r="D93" s="12"/>
    </row>
    <row r="94" spans="1:4">
      <c r="A94" s="22"/>
      <c r="C94" s="12"/>
      <c r="D94" s="12"/>
    </row>
    <row r="95" spans="1:4">
      <c r="A95" s="22"/>
      <c r="C95" s="12"/>
      <c r="D95" s="12"/>
    </row>
    <row r="96" spans="1:4">
      <c r="A96" s="22"/>
      <c r="C96" s="12"/>
      <c r="D96" s="12"/>
    </row>
    <row r="97" spans="1:4">
      <c r="A97" s="22"/>
      <c r="C97" s="12"/>
      <c r="D97" s="12"/>
    </row>
    <row r="98" spans="1:4">
      <c r="A98" s="22"/>
      <c r="C98" s="12"/>
      <c r="D98" s="12"/>
    </row>
    <row r="99" spans="1:4">
      <c r="A99" s="22"/>
      <c r="C99" s="12"/>
      <c r="D99" s="12"/>
    </row>
    <row r="100" spans="1:4">
      <c r="A100" s="22"/>
      <c r="C100" s="12"/>
      <c r="D100" s="12"/>
    </row>
    <row r="101" spans="1:4">
      <c r="A101" s="22"/>
      <c r="C101" s="12"/>
      <c r="D101" s="12"/>
    </row>
  </sheetData>
  <hyperlinks>
    <hyperlink ref="A1" location="Índice!A1" display="Voltar" xr:uid="{00000000-0004-0000-2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54"/>
  <dimension ref="A1:DZ99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ColWidth="9.28515625" defaultRowHeight="15"/>
  <cols>
    <col min="1" max="1" width="13" style="77" customWidth="1"/>
    <col min="2" max="2" width="8.7109375" style="2" customWidth="1"/>
    <col min="3" max="8" width="14.28515625" style="2" customWidth="1"/>
    <col min="9" max="10" width="9.28515625" style="2"/>
    <col min="11" max="11" width="13.28515625" style="2" bestFit="1" customWidth="1"/>
    <col min="12" max="12" width="9.28515625" style="2"/>
    <col min="13" max="13" width="10" style="2" bestFit="1" customWidth="1"/>
    <col min="14" max="14" width="15.28515625" style="2" bestFit="1" customWidth="1"/>
    <col min="15" max="16384" width="9.28515625" style="2"/>
  </cols>
  <sheetData>
    <row r="1" spans="1:130">
      <c r="A1" s="76" t="s">
        <v>34</v>
      </c>
      <c r="B1" s="1"/>
    </row>
    <row r="2" spans="1:130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">
        <v>17</v>
      </c>
      <c r="D5" s="13"/>
    </row>
    <row r="6" spans="1:130">
      <c r="C6" s="73"/>
    </row>
    <row r="7" spans="1:130">
      <c r="A7" s="79" t="s">
        <v>60</v>
      </c>
      <c r="C7" s="51" t="s">
        <v>232</v>
      </c>
      <c r="D7" s="51" t="s">
        <v>233</v>
      </c>
    </row>
    <row r="8" spans="1:130">
      <c r="B8" s="4"/>
      <c r="C8" s="32" t="s">
        <v>230</v>
      </c>
      <c r="D8" s="32" t="s">
        <v>231</v>
      </c>
    </row>
    <row r="9" spans="1:130">
      <c r="A9" s="44">
        <v>2011</v>
      </c>
      <c r="B9" s="6"/>
      <c r="C9" s="12">
        <v>239.09709898800003</v>
      </c>
      <c r="D9" s="12">
        <v>87.969726175299201</v>
      </c>
    </row>
    <row r="10" spans="1:130">
      <c r="A10" s="44">
        <v>2012</v>
      </c>
      <c r="B10" s="6"/>
      <c r="C10" s="12">
        <v>241.74475934400002</v>
      </c>
      <c r="D10" s="12">
        <v>93.960763555930683</v>
      </c>
    </row>
    <row r="11" spans="1:130">
      <c r="A11" s="44">
        <v>2013</v>
      </c>
      <c r="B11" s="6"/>
      <c r="C11" s="12">
        <v>263.63063548800005</v>
      </c>
      <c r="D11" s="12">
        <v>116.67818569255215</v>
      </c>
    </row>
    <row r="12" spans="1:130">
      <c r="A12" s="44">
        <v>2014</v>
      </c>
      <c r="B12" s="6"/>
      <c r="C12" s="12">
        <v>300.9224972159999</v>
      </c>
      <c r="D12" s="12">
        <v>137.75227912923626</v>
      </c>
      <c r="J12" s="42"/>
    </row>
    <row r="13" spans="1:130">
      <c r="A13" s="44">
        <v>2015</v>
      </c>
      <c r="B13" s="6"/>
      <c r="C13" s="12">
        <v>341.814528</v>
      </c>
      <c r="D13" s="12">
        <v>117.1159508470504</v>
      </c>
      <c r="J13" s="42"/>
    </row>
    <row r="14" spans="1:130">
      <c r="A14" s="44">
        <v>2016</v>
      </c>
      <c r="B14" s="6"/>
      <c r="C14" s="12">
        <v>301.91831999999999</v>
      </c>
      <c r="D14" s="12">
        <v>63.86689695157019</v>
      </c>
    </row>
    <row r="15" spans="1:130">
      <c r="A15" s="44">
        <v>2017</v>
      </c>
      <c r="C15" s="12">
        <v>368.52631200000008</v>
      </c>
      <c r="D15" s="12">
        <v>116.14198098363597</v>
      </c>
    </row>
    <row r="16" spans="1:130">
      <c r="A16" s="44">
        <v>2018</v>
      </c>
      <c r="C16" s="12">
        <v>484.21216800000002</v>
      </c>
      <c r="D16" s="12">
        <v>192.09784742172238</v>
      </c>
    </row>
    <row r="17" spans="1:14">
      <c r="A17" s="44">
        <v>2019</v>
      </c>
      <c r="C17" s="12">
        <v>534.70771200000001</v>
      </c>
      <c r="D17" s="12">
        <v>164.39998880491302</v>
      </c>
    </row>
    <row r="18" spans="1:14">
      <c r="A18" s="44">
        <v>2020</v>
      </c>
      <c r="C18" s="12">
        <v>563</v>
      </c>
      <c r="D18" s="12">
        <v>131.19999999999999</v>
      </c>
    </row>
    <row r="19" spans="1:14">
      <c r="A19" s="44">
        <v>2021</v>
      </c>
      <c r="C19" s="12">
        <v>534.11</v>
      </c>
      <c r="D19" s="12">
        <v>211.28299999999999</v>
      </c>
    </row>
    <row r="20" spans="1:14">
      <c r="A20" s="44"/>
      <c r="C20" s="12"/>
      <c r="D20" s="12"/>
    </row>
    <row r="21" spans="1:14">
      <c r="A21" s="44"/>
      <c r="C21" s="144" t="s">
        <v>337</v>
      </c>
      <c r="D21" s="12"/>
      <c r="K21" s="120"/>
    </row>
    <row r="22" spans="1:14">
      <c r="A22" s="44"/>
      <c r="C22" s="12"/>
      <c r="D22" s="12"/>
      <c r="K22" s="120"/>
    </row>
    <row r="23" spans="1:14">
      <c r="A23" s="44"/>
      <c r="C23" s="12"/>
      <c r="D23" s="12"/>
      <c r="K23" s="120"/>
    </row>
    <row r="24" spans="1:14">
      <c r="A24" s="44"/>
      <c r="C24" s="12"/>
      <c r="D24" s="12"/>
      <c r="K24" s="121"/>
      <c r="N24" s="121"/>
    </row>
    <row r="25" spans="1:14">
      <c r="A25" s="44"/>
      <c r="C25" s="12"/>
      <c r="D25" s="12"/>
    </row>
    <row r="26" spans="1:14">
      <c r="A26" s="44"/>
      <c r="C26" s="12"/>
      <c r="D26" s="12"/>
    </row>
    <row r="27" spans="1:14">
      <c r="A27" s="44"/>
      <c r="C27" s="12"/>
      <c r="D27" s="12"/>
    </row>
    <row r="28" spans="1:14">
      <c r="A28" s="44"/>
      <c r="C28" s="12"/>
      <c r="D28" s="12"/>
    </row>
    <row r="29" spans="1:14">
      <c r="A29" s="44"/>
      <c r="C29" s="12"/>
      <c r="D29" s="12"/>
    </row>
    <row r="30" spans="1:14">
      <c r="A30" s="44"/>
      <c r="C30" s="12"/>
      <c r="D30" s="12"/>
    </row>
    <row r="31" spans="1:14">
      <c r="A31" s="44"/>
      <c r="C31" s="12"/>
      <c r="D31" s="12"/>
    </row>
    <row r="32" spans="1:14">
      <c r="A32" s="44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C99" s="12"/>
      <c r="D99" s="12"/>
    </row>
  </sheetData>
  <hyperlinks>
    <hyperlink ref="A1" location="Índice!A1" display="Voltar" xr:uid="{00000000-0004-0000-27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41"/>
  <dimension ref="A1:DZ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C22" sqref="C22"/>
    </sheetView>
  </sheetViews>
  <sheetFormatPr defaultColWidth="9.28515625" defaultRowHeight="15"/>
  <cols>
    <col min="1" max="1" width="13" style="77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Índice!AQ38</f>
        <v>Gráfico 39 - Exportações e importações brasileiras de etanol – 2010 a 2021</v>
      </c>
      <c r="D5" s="13"/>
    </row>
    <row r="6" spans="1:130">
      <c r="C6" s="73"/>
    </row>
    <row r="7" spans="1:130">
      <c r="A7" s="79" t="s">
        <v>60</v>
      </c>
      <c r="C7" s="51" t="s">
        <v>82</v>
      </c>
      <c r="D7" s="51" t="s">
        <v>232</v>
      </c>
    </row>
    <row r="8" spans="1:130">
      <c r="B8" s="4"/>
      <c r="C8" s="32" t="s">
        <v>74</v>
      </c>
      <c r="D8" s="32"/>
    </row>
    <row r="9" spans="1:130">
      <c r="A9" s="44">
        <v>2010</v>
      </c>
      <c r="B9" s="6"/>
      <c r="C9" s="70">
        <v>1.9001646000000001</v>
      </c>
      <c r="D9" s="12">
        <v>7.5569119000000004E-2</v>
      </c>
      <c r="G9" s="42"/>
      <c r="I9" s="11"/>
      <c r="J9" s="42"/>
    </row>
    <row r="10" spans="1:130">
      <c r="A10" s="44">
        <v>2011</v>
      </c>
      <c r="B10" s="6"/>
      <c r="C10" s="70">
        <v>1.9640168120000001</v>
      </c>
      <c r="D10" s="12">
        <v>1.136980251</v>
      </c>
      <c r="F10" s="11"/>
      <c r="G10" s="42"/>
      <c r="J10" s="42"/>
    </row>
    <row r="11" spans="1:130">
      <c r="A11" s="44">
        <v>2012</v>
      </c>
      <c r="B11" s="6"/>
      <c r="C11" s="70">
        <v>3.0503729769999999</v>
      </c>
      <c r="D11" s="12">
        <v>0.55388598600000005</v>
      </c>
      <c r="F11" s="11"/>
      <c r="G11" s="42"/>
      <c r="J11" s="42"/>
    </row>
    <row r="12" spans="1:130">
      <c r="A12" s="44">
        <v>2013</v>
      </c>
      <c r="B12" s="6"/>
      <c r="C12" s="70">
        <v>2.916560681</v>
      </c>
      <c r="D12" s="12">
        <v>0.13171165000000001</v>
      </c>
      <c r="G12" s="42"/>
      <c r="J12" s="42"/>
    </row>
    <row r="13" spans="1:130">
      <c r="A13" s="44">
        <v>2014</v>
      </c>
      <c r="B13" s="6"/>
      <c r="C13" s="12">
        <v>1.3979149900000001</v>
      </c>
      <c r="D13" s="12">
        <v>0.45200340700000002</v>
      </c>
      <c r="G13" s="42"/>
    </row>
    <row r="14" spans="1:130">
      <c r="A14" s="44">
        <v>2015</v>
      </c>
      <c r="B14" s="6"/>
      <c r="C14" s="12">
        <v>1.8671985899999999</v>
      </c>
      <c r="D14" s="12">
        <v>0.51288081100000005</v>
      </c>
    </row>
    <row r="15" spans="1:130">
      <c r="A15" s="44">
        <v>2016</v>
      </c>
      <c r="B15" s="6"/>
      <c r="C15" s="12">
        <v>1.789033876</v>
      </c>
      <c r="D15" s="12">
        <v>0.83214410699999997</v>
      </c>
    </row>
    <row r="16" spans="1:130">
      <c r="A16" s="44">
        <v>2017</v>
      </c>
      <c r="B16" s="6"/>
      <c r="C16" s="12">
        <v>1.3801527950000001</v>
      </c>
      <c r="D16" s="12">
        <v>1.825641606</v>
      </c>
    </row>
    <row r="17" spans="1:12">
      <c r="A17" s="44">
        <v>2018</v>
      </c>
      <c r="B17" s="6"/>
      <c r="C17" s="12">
        <v>1.6892236839999999</v>
      </c>
      <c r="D17" s="12">
        <v>1.7753325630000001</v>
      </c>
      <c r="J17" s="42"/>
    </row>
    <row r="18" spans="1:12">
      <c r="A18" s="44">
        <v>2019</v>
      </c>
      <c r="B18" s="6"/>
      <c r="C18" s="12">
        <v>1.98380114</v>
      </c>
      <c r="D18" s="12">
        <v>1.457601836</v>
      </c>
      <c r="J18" s="42"/>
    </row>
    <row r="19" spans="1:12">
      <c r="A19" s="44">
        <v>2020</v>
      </c>
      <c r="C19" s="12">
        <v>2.7304192999999999</v>
      </c>
      <c r="D19" s="12">
        <v>1.0098460220000001</v>
      </c>
    </row>
    <row r="20" spans="1:12">
      <c r="A20" s="44">
        <v>2021</v>
      </c>
      <c r="C20" s="12">
        <v>1.9482346829999999</v>
      </c>
      <c r="D20" s="12">
        <v>0.43226089600000001</v>
      </c>
      <c r="L20" s="12"/>
    </row>
    <row r="21" spans="1:12">
      <c r="A21" s="44"/>
      <c r="C21" s="12"/>
      <c r="D21" s="12"/>
    </row>
    <row r="22" spans="1:12">
      <c r="A22" s="44"/>
      <c r="C22" s="144" t="s">
        <v>337</v>
      </c>
      <c r="D22" s="12"/>
    </row>
    <row r="23" spans="1:12">
      <c r="A23" s="44"/>
      <c r="C23" s="12"/>
      <c r="D23" s="12"/>
    </row>
    <row r="24" spans="1:12">
      <c r="A24" s="44"/>
      <c r="C24" s="12"/>
      <c r="D24" s="12"/>
    </row>
    <row r="25" spans="1:12">
      <c r="A25" s="44"/>
      <c r="C25" s="12"/>
      <c r="D25" s="12"/>
    </row>
    <row r="26" spans="1:12">
      <c r="A26" s="44"/>
      <c r="C26" s="12"/>
      <c r="D26" s="12"/>
    </row>
    <row r="27" spans="1:12">
      <c r="A27" s="44"/>
      <c r="C27" s="12"/>
      <c r="D27" s="12"/>
    </row>
    <row r="28" spans="1:12">
      <c r="A28" s="44"/>
      <c r="C28" s="12"/>
      <c r="D28" s="12"/>
    </row>
    <row r="29" spans="1:12">
      <c r="A29" s="44"/>
      <c r="C29" s="12"/>
      <c r="D29" s="12"/>
    </row>
    <row r="30" spans="1:12">
      <c r="A30" s="44"/>
      <c r="C30" s="12"/>
      <c r="D30" s="12"/>
    </row>
    <row r="31" spans="1:12">
      <c r="A31" s="44"/>
      <c r="C31" s="12"/>
      <c r="D31" s="12"/>
    </row>
    <row r="32" spans="1:12">
      <c r="A32" s="44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28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42"/>
  <dimension ref="A1:DZ92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I26" sqref="I26"/>
    </sheetView>
  </sheetViews>
  <sheetFormatPr defaultColWidth="9.28515625" defaultRowHeight="15"/>
  <cols>
    <col min="1" max="1" width="13" style="77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Índice!_Ref515355743</f>
        <v>Gráfico 40 - Exportações e importações mensais de etanol – 2020 a 2021</v>
      </c>
      <c r="D5" s="13"/>
    </row>
    <row r="6" spans="1:130">
      <c r="C6" s="73"/>
    </row>
    <row r="7" spans="1:130">
      <c r="A7" s="79" t="s">
        <v>79</v>
      </c>
      <c r="C7" s="51" t="s">
        <v>82</v>
      </c>
      <c r="D7" s="51" t="s">
        <v>232</v>
      </c>
      <c r="E7" s="51" t="s">
        <v>234</v>
      </c>
    </row>
    <row r="8" spans="1:130">
      <c r="B8" s="4"/>
      <c r="C8" s="32" t="s">
        <v>78</v>
      </c>
      <c r="D8" s="32"/>
      <c r="E8" s="32"/>
    </row>
    <row r="9" spans="1:130">
      <c r="A9" s="22">
        <v>43831</v>
      </c>
      <c r="C9" s="12">
        <v>78.221557000000004</v>
      </c>
      <c r="D9" s="12">
        <v>-180.03818100000001</v>
      </c>
      <c r="E9" s="12">
        <f t="shared" ref="E9:E32" si="0">SUM(C9:D9)</f>
        <v>-101.816624</v>
      </c>
      <c r="F9" s="11"/>
      <c r="G9" s="42"/>
      <c r="I9" s="11"/>
      <c r="J9" s="42"/>
    </row>
    <row r="10" spans="1:130">
      <c r="A10" s="22">
        <v>43862</v>
      </c>
      <c r="C10" s="12">
        <v>163.80672300000001</v>
      </c>
      <c r="D10" s="12">
        <v>-150.39681100000001</v>
      </c>
      <c r="E10" s="12">
        <f t="shared" si="0"/>
        <v>13.409911999999991</v>
      </c>
      <c r="F10" s="11"/>
      <c r="G10" s="42"/>
      <c r="J10" s="42"/>
    </row>
    <row r="11" spans="1:130">
      <c r="A11" s="22">
        <v>43891</v>
      </c>
      <c r="C11" s="12">
        <v>75.319930999999997</v>
      </c>
      <c r="D11" s="12">
        <v>-276.23860999999999</v>
      </c>
      <c r="E11" s="12">
        <f t="shared" si="0"/>
        <v>-200.918679</v>
      </c>
      <c r="F11" s="11"/>
      <c r="G11" s="42"/>
      <c r="J11" s="42"/>
    </row>
    <row r="12" spans="1:130">
      <c r="A12" s="22">
        <v>43922</v>
      </c>
      <c r="C12" s="12">
        <v>79.765692000000001</v>
      </c>
      <c r="D12" s="12">
        <v>-144.41793200000001</v>
      </c>
      <c r="E12" s="12">
        <f t="shared" si="0"/>
        <v>-64.652240000000006</v>
      </c>
      <c r="G12" s="42"/>
      <c r="J12" s="42"/>
    </row>
    <row r="13" spans="1:130">
      <c r="A13" s="22">
        <v>43952</v>
      </c>
      <c r="C13" s="12">
        <v>147.692555</v>
      </c>
      <c r="D13" s="12">
        <v>-42.928519000000001</v>
      </c>
      <c r="E13" s="12">
        <f t="shared" si="0"/>
        <v>104.764036</v>
      </c>
      <c r="G13" s="42"/>
    </row>
    <row r="14" spans="1:130">
      <c r="A14" s="22">
        <v>43983</v>
      </c>
      <c r="C14" s="12">
        <v>285.19924500000002</v>
      </c>
      <c r="D14" s="12">
        <v>-27.340534000000002</v>
      </c>
      <c r="E14" s="12">
        <f t="shared" si="0"/>
        <v>257.85871100000003</v>
      </c>
    </row>
    <row r="15" spans="1:130">
      <c r="A15" s="22">
        <v>44013</v>
      </c>
      <c r="C15" s="12">
        <v>307.26367699999997</v>
      </c>
      <c r="D15" s="12">
        <v>-20.531860000000002</v>
      </c>
      <c r="E15" s="12">
        <f t="shared" si="0"/>
        <v>286.73181699999998</v>
      </c>
    </row>
    <row r="16" spans="1:130">
      <c r="A16" s="22">
        <v>44044</v>
      </c>
      <c r="C16" s="12">
        <v>344.213503</v>
      </c>
      <c r="D16" s="12">
        <v>-13.818242</v>
      </c>
      <c r="E16" s="12">
        <f t="shared" si="0"/>
        <v>330.395261</v>
      </c>
    </row>
    <row r="17" spans="1:12">
      <c r="A17" s="22">
        <v>44075</v>
      </c>
      <c r="C17" s="12">
        <v>288.60918099999998</v>
      </c>
      <c r="D17" s="12">
        <v>-10.543862000000001</v>
      </c>
      <c r="E17" s="12">
        <f t="shared" si="0"/>
        <v>278.06531899999999</v>
      </c>
      <c r="J17" s="42"/>
    </row>
    <row r="18" spans="1:12">
      <c r="A18" s="22">
        <v>44105</v>
      </c>
      <c r="C18" s="12">
        <v>379.19736999999998</v>
      </c>
      <c r="D18" s="12">
        <v>-19.555890000000002</v>
      </c>
      <c r="E18" s="12">
        <f t="shared" si="0"/>
        <v>359.64148</v>
      </c>
      <c r="J18" s="42"/>
    </row>
    <row r="19" spans="1:12">
      <c r="A19" s="22">
        <v>44136</v>
      </c>
      <c r="C19" s="12">
        <v>315.53193900000002</v>
      </c>
      <c r="D19" s="12">
        <v>-28.074714</v>
      </c>
      <c r="E19" s="12">
        <f t="shared" si="0"/>
        <v>287.45722499999999</v>
      </c>
    </row>
    <row r="20" spans="1:12">
      <c r="A20" s="22">
        <v>44166</v>
      </c>
      <c r="C20" s="12">
        <v>265.59792700000003</v>
      </c>
      <c r="D20" s="12">
        <v>-95.960866999999993</v>
      </c>
      <c r="E20" s="12">
        <f t="shared" si="0"/>
        <v>169.63706000000002</v>
      </c>
      <c r="L20" s="12"/>
    </row>
    <row r="21" spans="1:12">
      <c r="A21" s="22">
        <v>44197</v>
      </c>
      <c r="C21" s="12">
        <v>189.18612899999999</v>
      </c>
      <c r="D21" s="12">
        <v>-77.414247000000003</v>
      </c>
      <c r="E21" s="12">
        <f t="shared" si="0"/>
        <v>111.77188199999999</v>
      </c>
    </row>
    <row r="22" spans="1:12">
      <c r="A22" s="22">
        <v>44228</v>
      </c>
      <c r="C22" s="12">
        <v>154.96841800000001</v>
      </c>
      <c r="D22" s="12">
        <v>-51.619270999999998</v>
      </c>
      <c r="E22" s="12">
        <f t="shared" si="0"/>
        <v>103.34914700000002</v>
      </c>
    </row>
    <row r="23" spans="1:12">
      <c r="A23" s="22">
        <v>44256</v>
      </c>
      <c r="C23" s="12">
        <v>189.55498499999999</v>
      </c>
      <c r="D23" s="12">
        <v>-49.728436000000002</v>
      </c>
      <c r="E23" s="12">
        <f t="shared" si="0"/>
        <v>139.826549</v>
      </c>
    </row>
    <row r="24" spans="1:12">
      <c r="A24" s="22">
        <v>44287</v>
      </c>
      <c r="C24" s="12">
        <v>105.327635</v>
      </c>
      <c r="D24" s="12">
        <v>-18.023803999999998</v>
      </c>
      <c r="E24" s="12">
        <f t="shared" si="0"/>
        <v>87.303831000000002</v>
      </c>
    </row>
    <row r="25" spans="1:12">
      <c r="A25" s="22">
        <v>44317</v>
      </c>
      <c r="C25" s="12">
        <v>65.756067999999999</v>
      </c>
      <c r="D25" s="12">
        <v>-15.062886000000001</v>
      </c>
      <c r="E25" s="12">
        <f t="shared" si="0"/>
        <v>50.693182</v>
      </c>
    </row>
    <row r="26" spans="1:12">
      <c r="A26" s="22">
        <v>44348</v>
      </c>
      <c r="C26" s="12">
        <v>291.66403600000001</v>
      </c>
      <c r="D26" s="12">
        <v>-15.062237</v>
      </c>
      <c r="E26" s="12">
        <f t="shared" si="0"/>
        <v>276.60179900000003</v>
      </c>
    </row>
    <row r="27" spans="1:12">
      <c r="A27" s="22">
        <v>44378</v>
      </c>
      <c r="C27" s="12">
        <v>208.11402699999999</v>
      </c>
      <c r="D27" s="12">
        <v>-15.068014</v>
      </c>
      <c r="E27" s="12">
        <f t="shared" si="0"/>
        <v>193.04601299999999</v>
      </c>
    </row>
    <row r="28" spans="1:12">
      <c r="A28" s="22">
        <v>44409</v>
      </c>
      <c r="C28" s="12">
        <v>84.177784000000003</v>
      </c>
      <c r="D28" s="12">
        <v>-18.049716</v>
      </c>
      <c r="E28" s="12">
        <f t="shared" si="0"/>
        <v>66.128067999999999</v>
      </c>
    </row>
    <row r="29" spans="1:12">
      <c r="A29" s="22">
        <v>44440</v>
      </c>
      <c r="C29" s="12">
        <v>193.194501</v>
      </c>
      <c r="D29" s="12">
        <v>-5.0292000000000003E-2</v>
      </c>
      <c r="E29" s="12">
        <f t="shared" si="0"/>
        <v>193.14420899999999</v>
      </c>
    </row>
    <row r="30" spans="1:12">
      <c r="A30" s="22">
        <v>44470</v>
      </c>
      <c r="C30" s="12">
        <v>162.71019799999999</v>
      </c>
      <c r="D30" s="12">
        <v>-14.021015</v>
      </c>
      <c r="E30" s="12">
        <f t="shared" si="0"/>
        <v>148.68918299999999</v>
      </c>
    </row>
    <row r="31" spans="1:12">
      <c r="A31" s="22">
        <v>44501</v>
      </c>
      <c r="C31" s="12">
        <v>106.23268400000001</v>
      </c>
      <c r="D31" s="12">
        <v>-62.376607</v>
      </c>
      <c r="E31" s="12">
        <f t="shared" si="0"/>
        <v>43.856077000000006</v>
      </c>
    </row>
    <row r="32" spans="1:12">
      <c r="A32" s="22">
        <v>44531</v>
      </c>
      <c r="C32" s="12">
        <v>197.348218</v>
      </c>
      <c r="D32" s="12">
        <v>-95.784370999999993</v>
      </c>
      <c r="E32" s="12">
        <f t="shared" si="0"/>
        <v>101.56384700000001</v>
      </c>
    </row>
    <row r="33" spans="1:4">
      <c r="A33" s="44"/>
      <c r="C33" s="12"/>
      <c r="D33" s="12"/>
    </row>
    <row r="34" spans="1:4">
      <c r="A34" s="44"/>
      <c r="C34" s="144" t="s">
        <v>337</v>
      </c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11">
      <c r="A49" s="44"/>
      <c r="C49" s="12"/>
      <c r="D49" s="12"/>
    </row>
    <row r="50" spans="1:11">
      <c r="A50" s="44"/>
      <c r="C50" s="12"/>
      <c r="D50" s="12"/>
    </row>
    <row r="51" spans="1:11">
      <c r="A51" s="44"/>
      <c r="C51" s="12"/>
      <c r="D51" s="12"/>
      <c r="K51" s="11"/>
    </row>
    <row r="52" spans="1:11">
      <c r="A52" s="44"/>
      <c r="C52" s="12"/>
      <c r="D52" s="12"/>
    </row>
    <row r="53" spans="1:11">
      <c r="A53" s="44"/>
      <c r="C53" s="12"/>
      <c r="D53" s="12"/>
    </row>
    <row r="54" spans="1:11">
      <c r="A54" s="44"/>
      <c r="C54" s="12"/>
      <c r="D54" s="12"/>
    </row>
    <row r="55" spans="1:11">
      <c r="A55" s="44"/>
      <c r="C55" s="12"/>
      <c r="D55" s="12"/>
    </row>
    <row r="56" spans="1:11">
      <c r="A56" s="44"/>
      <c r="C56" s="12"/>
      <c r="D56" s="12"/>
    </row>
    <row r="57" spans="1:11">
      <c r="A57" s="44"/>
      <c r="C57" s="12"/>
      <c r="D57" s="12"/>
    </row>
    <row r="58" spans="1:11">
      <c r="A58" s="44"/>
      <c r="C58" s="12"/>
      <c r="D58" s="12"/>
    </row>
    <row r="59" spans="1:11">
      <c r="A59" s="44"/>
      <c r="C59" s="12"/>
      <c r="D59" s="12"/>
    </row>
    <row r="60" spans="1:11">
      <c r="A60" s="44"/>
      <c r="C60" s="12"/>
      <c r="D60" s="12"/>
    </row>
    <row r="61" spans="1:11">
      <c r="A61" s="44"/>
      <c r="C61" s="12"/>
      <c r="D61" s="12"/>
    </row>
    <row r="62" spans="1:11">
      <c r="A62" s="44"/>
      <c r="C62" s="12"/>
      <c r="D62" s="12"/>
    </row>
    <row r="63" spans="1:11">
      <c r="A63" s="44"/>
      <c r="C63" s="12"/>
      <c r="D63" s="12"/>
    </row>
    <row r="64" spans="1:11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C90" s="12"/>
      <c r="D90" s="12"/>
    </row>
    <row r="91" spans="1:4">
      <c r="C91" s="12"/>
      <c r="D91" s="12"/>
    </row>
    <row r="92" spans="1:4">
      <c r="C92" s="12"/>
      <c r="D92" s="12"/>
    </row>
  </sheetData>
  <hyperlinks>
    <hyperlink ref="A1" location="Índice!A1" display="Voltar" xr:uid="{00000000-0004-0000-29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43"/>
  <dimension ref="A1:DZ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G25" sqref="G25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Índice!AQ46</f>
        <v>Gráfico 41 - Emissões Evitadas com Biocombustíveis em 2021 - Brasil</v>
      </c>
      <c r="D5" s="13"/>
    </row>
    <row r="6" spans="1:130">
      <c r="C6" s="73"/>
    </row>
    <row r="7" spans="1:130">
      <c r="A7" s="79" t="s">
        <v>235</v>
      </c>
      <c r="C7" s="51" t="s">
        <v>236</v>
      </c>
    </row>
    <row r="8" spans="1:130" ht="18">
      <c r="B8" s="4"/>
      <c r="C8" s="32" t="s">
        <v>237</v>
      </c>
    </row>
    <row r="9" spans="1:130">
      <c r="A9" s="22" t="s">
        <v>73</v>
      </c>
      <c r="B9" s="6"/>
      <c r="C9" s="70">
        <v>19.600000000000001</v>
      </c>
      <c r="E9" s="11"/>
      <c r="F9" s="42"/>
      <c r="H9" s="11"/>
      <c r="I9" s="42"/>
    </row>
    <row r="10" spans="1:130">
      <c r="A10" s="22" t="s">
        <v>72</v>
      </c>
      <c r="B10" s="6"/>
      <c r="C10" s="70">
        <v>28.3</v>
      </c>
      <c r="E10" s="11"/>
      <c r="F10" s="42"/>
      <c r="I10" s="42"/>
    </row>
    <row r="11" spans="1:130">
      <c r="A11" s="22" t="s">
        <v>238</v>
      </c>
      <c r="B11" s="6"/>
      <c r="C11" s="70">
        <v>19</v>
      </c>
      <c r="D11" s="12"/>
      <c r="F11" s="11"/>
      <c r="G11" s="42"/>
      <c r="J11" s="42"/>
    </row>
    <row r="12" spans="1:130">
      <c r="A12" s="22" t="s">
        <v>239</v>
      </c>
      <c r="B12" s="6"/>
      <c r="C12" s="70">
        <v>4.3</v>
      </c>
      <c r="D12" s="12"/>
      <c r="G12" s="42"/>
      <c r="J12" s="42"/>
    </row>
    <row r="13" spans="1:130">
      <c r="A13" s="22"/>
      <c r="B13" s="6"/>
      <c r="C13" s="70"/>
      <c r="D13" s="12"/>
      <c r="G13" s="42"/>
    </row>
    <row r="14" spans="1:130">
      <c r="A14" s="22"/>
      <c r="B14" s="6"/>
      <c r="C14" s="144" t="s">
        <v>334</v>
      </c>
      <c r="D14" s="12"/>
    </row>
    <row r="15" spans="1:130">
      <c r="A15" s="22"/>
      <c r="B15" s="6"/>
      <c r="C15" s="12"/>
      <c r="D15" s="12"/>
    </row>
    <row r="16" spans="1:130">
      <c r="A16" s="22"/>
      <c r="B16" s="6"/>
      <c r="C16" s="12"/>
      <c r="D16" s="12"/>
    </row>
    <row r="17" spans="1:12">
      <c r="A17" s="22"/>
      <c r="B17" s="6"/>
      <c r="C17" s="12"/>
      <c r="D17" s="12"/>
      <c r="J17" s="42"/>
    </row>
    <row r="18" spans="1:12">
      <c r="A18" s="22"/>
      <c r="B18" s="6"/>
      <c r="C18" s="12"/>
      <c r="D18" s="12"/>
      <c r="J18" s="42"/>
    </row>
    <row r="19" spans="1:12">
      <c r="A19" s="22"/>
      <c r="B19" s="6"/>
      <c r="C19" s="12"/>
      <c r="D19" s="12"/>
    </row>
    <row r="20" spans="1:12">
      <c r="A20" s="22"/>
      <c r="C20" s="12"/>
      <c r="D20" s="12"/>
      <c r="L20" s="12"/>
    </row>
    <row r="21" spans="1:12">
      <c r="A21" s="22"/>
      <c r="C21" s="12"/>
      <c r="D21" s="12"/>
    </row>
    <row r="22" spans="1:12">
      <c r="A22" s="22"/>
      <c r="C22" s="12"/>
      <c r="D22" s="12"/>
    </row>
    <row r="23" spans="1:12">
      <c r="A23" s="22"/>
      <c r="C23" s="12"/>
      <c r="D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2A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1"/>
  <dimension ref="A1:Q26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5"/>
  <cols>
    <col min="1" max="1" width="15.7109375" bestFit="1" customWidth="1"/>
    <col min="3" max="3" width="13.5703125" customWidth="1"/>
  </cols>
  <sheetData>
    <row r="1" spans="1:17">
      <c r="A1" s="76" t="s">
        <v>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3.25">
      <c r="A2" s="78"/>
      <c r="B2" s="61"/>
      <c r="C2" s="61"/>
      <c r="D2" s="7"/>
      <c r="E2" s="7"/>
      <c r="F2" s="7" t="str">
        <f>Título_ACBio</f>
        <v>Análise de Conjuntura - Ano 2021</v>
      </c>
      <c r="G2" s="7"/>
      <c r="H2" s="7"/>
      <c r="I2" s="7"/>
      <c r="J2" s="64"/>
      <c r="K2" s="64"/>
      <c r="L2" s="64"/>
      <c r="M2" s="64"/>
      <c r="N2" s="7"/>
      <c r="O2" s="7"/>
      <c r="P2" s="7"/>
      <c r="Q2" s="7"/>
    </row>
    <row r="3" spans="1:17">
      <c r="A3" s="7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7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77"/>
      <c r="C5" s="38" t="str">
        <f>Índice!AQ50</f>
        <v>Gráfico 42 - Certificações de produção de biocombustíveis válidas (acumulado)</v>
      </c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77"/>
      <c r="B6" s="2"/>
      <c r="C6" s="7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45">
      <c r="A7" s="51" t="s">
        <v>79</v>
      </c>
      <c r="B7" s="2"/>
      <c r="C7" s="51" t="s">
        <v>240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7">
      <c r="B8" s="4"/>
      <c r="C8" s="3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7">
      <c r="A9" s="124" t="s">
        <v>241</v>
      </c>
      <c r="B9" s="6"/>
      <c r="C9" s="112">
        <v>5</v>
      </c>
      <c r="D9" s="86"/>
      <c r="E9" s="4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7">
      <c r="A10" s="124" t="s">
        <v>242</v>
      </c>
      <c r="B10" s="6"/>
      <c r="C10" s="112">
        <v>186</v>
      </c>
      <c r="D10" s="86"/>
      <c r="E10" s="4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7">
      <c r="A11" s="124" t="s">
        <v>243</v>
      </c>
      <c r="B11" s="2"/>
      <c r="C11" s="112">
        <v>272</v>
      </c>
      <c r="D11" s="86"/>
      <c r="E11" s="4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7">
      <c r="A12" s="124" t="s">
        <v>244</v>
      </c>
      <c r="C12" s="112">
        <v>312</v>
      </c>
      <c r="D12" s="86"/>
      <c r="E12" s="4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7">
      <c r="D13" s="8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7">
      <c r="C14" s="148" t="s">
        <v>329</v>
      </c>
      <c r="D14" s="8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7">
      <c r="A15" s="11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7">
      <c r="A16" s="11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7">
      <c r="A17" s="22"/>
      <c r="D17" s="2"/>
      <c r="E17" s="4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7">
      <c r="A18" s="22"/>
      <c r="D18" s="2"/>
      <c r="E18" s="4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7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7">
      <c r="D20" s="2"/>
      <c r="E20" s="2"/>
      <c r="F20" s="2"/>
      <c r="G20" s="12"/>
      <c r="H20" s="2"/>
      <c r="I20" s="2"/>
      <c r="J20" s="2"/>
      <c r="K20" s="2"/>
      <c r="L20" s="2"/>
      <c r="M20" s="2"/>
      <c r="N20" s="2"/>
      <c r="O20" s="2"/>
    </row>
    <row r="21" spans="1:17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7">
      <c r="D22" s="9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D23" s="9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D24" s="9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</sheetData>
  <phoneticPr fontId="16" type="noConversion"/>
  <hyperlinks>
    <hyperlink ref="A1" location="Índice!A1" display="Voltar" xr:uid="{00000000-0004-0000-2B00-000000000000}"/>
  </hyperlinks>
  <pageMargins left="0.511811024" right="0.511811024" top="0.78740157499999996" bottom="0.78740157499999996" header="0.31496062000000002" footer="0.3149606200000000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45"/>
  <dimension ref="A1:DZ103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ColWidth="9.28515625" defaultRowHeight="15"/>
  <cols>
    <col min="1" max="1" width="29.7109375" style="77" bestFit="1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Índice!AQ54</f>
        <v>Gráfico 43 - Certificações por rota de produção e percentual do volume elegível por rota</v>
      </c>
      <c r="D5" s="13"/>
    </row>
    <row r="6" spans="1:130">
      <c r="C6" s="73"/>
    </row>
    <row r="7" spans="1:130" ht="30">
      <c r="A7" s="79" t="s">
        <v>245</v>
      </c>
      <c r="C7" s="51" t="s">
        <v>246</v>
      </c>
      <c r="D7" s="51" t="s">
        <v>247</v>
      </c>
    </row>
    <row r="8" spans="1:130">
      <c r="C8" s="30" t="s">
        <v>296</v>
      </c>
      <c r="D8" s="30" t="s">
        <v>54</v>
      </c>
    </row>
    <row r="9" spans="1:130">
      <c r="A9" s="109" t="s">
        <v>248</v>
      </c>
      <c r="B9" s="6"/>
      <c r="C9" s="109">
        <v>266</v>
      </c>
      <c r="D9" s="110">
        <v>0.89429999999999998</v>
      </c>
      <c r="E9" s="11"/>
      <c r="F9" s="42"/>
      <c r="H9" s="11"/>
      <c r="I9" s="42"/>
    </row>
    <row r="10" spans="1:130">
      <c r="A10" s="109" t="s">
        <v>238</v>
      </c>
      <c r="B10" s="6"/>
      <c r="C10" s="109">
        <v>32</v>
      </c>
      <c r="D10" s="110">
        <v>0.44369999999999998</v>
      </c>
      <c r="E10" s="11"/>
      <c r="F10" s="42"/>
      <c r="I10" s="42"/>
    </row>
    <row r="11" spans="1:130">
      <c r="A11" s="109" t="s">
        <v>249</v>
      </c>
      <c r="B11" s="6"/>
      <c r="C11" s="109">
        <v>6</v>
      </c>
      <c r="D11" s="110">
        <v>0.64800000000000002</v>
      </c>
      <c r="F11" s="11"/>
      <c r="G11" s="42"/>
      <c r="J11" s="42"/>
    </row>
    <row r="12" spans="1:130">
      <c r="A12" s="109" t="s">
        <v>250</v>
      </c>
      <c r="B12" s="6"/>
      <c r="C12" s="109">
        <v>4</v>
      </c>
      <c r="D12" s="110">
        <v>0.43120000000000003</v>
      </c>
      <c r="G12" s="42"/>
      <c r="J12" s="42"/>
    </row>
    <row r="13" spans="1:130">
      <c r="A13" s="109" t="s">
        <v>251</v>
      </c>
      <c r="B13" s="6"/>
      <c r="C13" s="109">
        <v>1</v>
      </c>
      <c r="D13" s="110">
        <v>0.91600000000000004</v>
      </c>
      <c r="G13" s="42"/>
    </row>
    <row r="14" spans="1:130">
      <c r="A14" s="109" t="s">
        <v>252</v>
      </c>
      <c r="B14" s="6"/>
      <c r="C14" s="109">
        <v>3</v>
      </c>
      <c r="D14" s="110">
        <v>1</v>
      </c>
    </row>
    <row r="15" spans="1:130">
      <c r="A15" s="109" t="s">
        <v>63</v>
      </c>
      <c r="B15" s="6"/>
      <c r="C15" s="109">
        <v>312</v>
      </c>
      <c r="D15" s="12"/>
    </row>
    <row r="16" spans="1:130">
      <c r="A16"/>
      <c r="B16"/>
      <c r="C16"/>
      <c r="D16" s="12"/>
    </row>
    <row r="17" spans="1:12">
      <c r="B17"/>
      <c r="C17" s="149" t="s">
        <v>329</v>
      </c>
      <c r="D17" s="12"/>
      <c r="J17" s="42"/>
    </row>
    <row r="18" spans="1:12">
      <c r="B18"/>
      <c r="C18" s="99"/>
      <c r="D18" s="12"/>
      <c r="J18" s="42"/>
    </row>
    <row r="19" spans="1:12">
      <c r="B19"/>
      <c r="C19" s="99"/>
      <c r="D19" s="12"/>
    </row>
    <row r="20" spans="1:12">
      <c r="B20"/>
      <c r="C20" s="99"/>
      <c r="D20" s="12"/>
      <c r="L20" s="12"/>
    </row>
    <row r="21" spans="1:12">
      <c r="B21"/>
      <c r="C21" s="99"/>
      <c r="D21" s="12"/>
    </row>
    <row r="22" spans="1:12">
      <c r="B22"/>
      <c r="C22" s="99"/>
      <c r="D22" s="12"/>
    </row>
    <row r="23" spans="1:12">
      <c r="B23"/>
      <c r="C23"/>
      <c r="D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44"/>
      <c r="C32" s="12"/>
      <c r="D32" s="12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C101" s="12"/>
      <c r="D101" s="12"/>
    </row>
    <row r="102" spans="1:4">
      <c r="C102" s="12"/>
      <c r="D102" s="12"/>
    </row>
    <row r="103" spans="1:4">
      <c r="C103" s="12"/>
      <c r="D103" s="12"/>
    </row>
  </sheetData>
  <hyperlinks>
    <hyperlink ref="A1" location="Índice!A1" display="Voltar" xr:uid="{00000000-0004-0000-2C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50"/>
  <dimension ref="A1:DY104"/>
  <sheetViews>
    <sheetView showGridLines="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5" width="21.7109375" style="2" customWidth="1"/>
    <col min="6" max="7" width="14.28515625" style="2" customWidth="1"/>
    <col min="8" max="11" width="9.28515625" style="2"/>
    <col min="12" max="12" width="10" style="2" bestFit="1" customWidth="1"/>
    <col min="13" max="16384" width="9.28515625" style="2"/>
  </cols>
  <sheetData>
    <row r="1" spans="1:129">
      <c r="A1" s="76" t="s">
        <v>34</v>
      </c>
      <c r="B1" s="1"/>
    </row>
    <row r="2" spans="1:129" s="61" customFormat="1" ht="23.25">
      <c r="A2" s="78"/>
      <c r="D2" s="7"/>
      <c r="E2" s="7"/>
      <c r="F2" s="7" t="str">
        <f>Título_ACBio</f>
        <v>Análise de Conjuntura - Ano 2021</v>
      </c>
      <c r="G2" s="7"/>
      <c r="H2" s="7"/>
      <c r="I2" s="7"/>
      <c r="J2" s="64"/>
      <c r="K2" s="64"/>
      <c r="L2" s="64"/>
      <c r="M2" s="6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5" spans="1:129">
      <c r="C5" s="38" t="str">
        <f>Índice!AQ58</f>
        <v>Gráfico 44 - Nota de Eficiência Energético-Ambiental das unidades certificadas</v>
      </c>
      <c r="D5" s="13"/>
    </row>
    <row r="6" spans="1:129">
      <c r="C6" s="73"/>
    </row>
    <row r="7" spans="1:129" ht="45">
      <c r="A7" s="79" t="s">
        <v>235</v>
      </c>
      <c r="C7" s="51" t="s">
        <v>253</v>
      </c>
      <c r="D7" s="51" t="s">
        <v>254</v>
      </c>
      <c r="E7" s="51" t="s">
        <v>255</v>
      </c>
    </row>
    <row r="8" spans="1:129" ht="18">
      <c r="B8" s="4"/>
      <c r="C8" s="32" t="s">
        <v>256</v>
      </c>
      <c r="D8" s="32"/>
      <c r="E8" s="32"/>
    </row>
    <row r="9" spans="1:129">
      <c r="A9" s="6" t="s">
        <v>238</v>
      </c>
      <c r="B9" s="6"/>
      <c r="C9" s="41">
        <v>42.3</v>
      </c>
      <c r="D9" s="41">
        <v>65.715312499999996</v>
      </c>
      <c r="E9" s="41">
        <v>81.900000000000006</v>
      </c>
      <c r="F9" s="86"/>
      <c r="G9" s="42"/>
    </row>
    <row r="10" spans="1:129">
      <c r="A10" s="6" t="s">
        <v>252</v>
      </c>
      <c r="B10" s="6"/>
      <c r="C10" s="41">
        <v>72.28</v>
      </c>
      <c r="D10" s="41">
        <v>77.38333333333334</v>
      </c>
      <c r="E10" s="41">
        <v>80.900000000000006</v>
      </c>
      <c r="F10" s="86"/>
      <c r="G10" s="42"/>
    </row>
    <row r="11" spans="1:129">
      <c r="A11" s="6" t="s">
        <v>257</v>
      </c>
      <c r="B11" s="6"/>
      <c r="C11" s="41">
        <v>45.58</v>
      </c>
      <c r="D11" s="41">
        <v>59.858186813186848</v>
      </c>
      <c r="E11" s="41">
        <v>70.5</v>
      </c>
      <c r="F11" s="86"/>
      <c r="G11" s="42"/>
    </row>
    <row r="12" spans="1:129">
      <c r="A12" s="6" t="s">
        <v>97</v>
      </c>
      <c r="B12" s="6"/>
      <c r="C12" s="41">
        <v>28.74</v>
      </c>
      <c r="D12" s="41">
        <v>58.949746376811575</v>
      </c>
      <c r="E12" s="41">
        <v>71.599999999999994</v>
      </c>
      <c r="F12" s="86"/>
      <c r="G12" s="42"/>
    </row>
    <row r="13" spans="1:129">
      <c r="A13" s="83"/>
      <c r="B13" s="6"/>
      <c r="C13" s="84"/>
      <c r="D13" s="85"/>
      <c r="E13" s="85"/>
      <c r="F13" s="85"/>
    </row>
    <row r="14" spans="1:129">
      <c r="A14" s="22"/>
      <c r="B14" s="6"/>
      <c r="C14" s="93" t="s">
        <v>330</v>
      </c>
    </row>
    <row r="15" spans="1:129">
      <c r="A15" s="22"/>
      <c r="B15" s="6"/>
      <c r="C15" s="9"/>
    </row>
    <row r="16" spans="1:129">
      <c r="A16" s="22"/>
      <c r="B16" s="6"/>
      <c r="C16" s="9"/>
    </row>
    <row r="17" spans="1:9">
      <c r="A17" s="22"/>
      <c r="B17" s="6"/>
      <c r="C17" s="9"/>
      <c r="G17" s="42"/>
    </row>
    <row r="18" spans="1:9">
      <c r="A18" s="22"/>
      <c r="B18" s="6"/>
      <c r="C18" s="9"/>
      <c r="G18" s="42"/>
    </row>
    <row r="19" spans="1:9">
      <c r="A19" s="22"/>
      <c r="B19" s="6"/>
      <c r="C19" s="9"/>
    </row>
    <row r="20" spans="1:9">
      <c r="A20" s="22"/>
      <c r="C20" s="9"/>
      <c r="I20" s="12"/>
    </row>
    <row r="21" spans="1:9">
      <c r="A21" s="22"/>
      <c r="C21" s="9"/>
    </row>
    <row r="22" spans="1:9">
      <c r="A22" s="22"/>
      <c r="C22" s="9"/>
    </row>
    <row r="23" spans="1:9">
      <c r="A23" s="22"/>
      <c r="C23" s="9"/>
    </row>
    <row r="24" spans="1:9">
      <c r="A24" s="22"/>
      <c r="C24" s="9"/>
    </row>
    <row r="25" spans="1:9">
      <c r="A25" s="22"/>
      <c r="C25" s="9"/>
    </row>
    <row r="26" spans="1:9">
      <c r="A26" s="22"/>
      <c r="C26" s="9"/>
    </row>
    <row r="27" spans="1:9">
      <c r="A27" s="22"/>
      <c r="C27" s="9"/>
    </row>
    <row r="28" spans="1:9">
      <c r="A28" s="22"/>
      <c r="C28" s="9"/>
    </row>
    <row r="29" spans="1:9">
      <c r="A29" s="22"/>
      <c r="C29" s="9"/>
    </row>
    <row r="30" spans="1:9">
      <c r="A30" s="22"/>
      <c r="C30" s="9"/>
    </row>
    <row r="31" spans="1:9">
      <c r="A31" s="22"/>
      <c r="C31" s="9"/>
    </row>
    <row r="32" spans="1:9">
      <c r="A32" s="22"/>
      <c r="C32" s="9"/>
    </row>
    <row r="33" spans="1:4">
      <c r="A33" s="44"/>
      <c r="C33" s="12"/>
      <c r="D33" s="12"/>
    </row>
    <row r="34" spans="1:4">
      <c r="A34" s="44"/>
      <c r="C34" s="12"/>
      <c r="D34" s="12"/>
    </row>
    <row r="35" spans="1:4">
      <c r="A35" s="44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2D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49"/>
  <dimension ref="A1:DZ104"/>
  <sheetViews>
    <sheetView showGridLines="0" zoomScaleNormal="100" workbookViewId="0">
      <pane xSplit="1" ySplit="2" topLeftCell="B4" activePane="bottomRight" state="frozen"/>
      <selection pane="topRight" activeCell="B1" sqref="B1"/>
      <selection pane="bottomLeft" activeCell="A6" sqref="A6"/>
      <selection pane="bottomRight" activeCell="M23" sqref="M23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Índice!AQ62</f>
        <v>Gráfico 45 - Metas compulsórias de redução de emissões de GEE</v>
      </c>
      <c r="D5" s="13"/>
    </row>
    <row r="6" spans="1:130">
      <c r="C6" s="73"/>
    </row>
    <row r="7" spans="1:130" ht="30">
      <c r="A7" s="79" t="s">
        <v>60</v>
      </c>
      <c r="C7" s="51" t="s">
        <v>258</v>
      </c>
      <c r="D7" s="51" t="s">
        <v>259</v>
      </c>
      <c r="E7" s="51" t="s">
        <v>260</v>
      </c>
      <c r="F7" s="51" t="s">
        <v>261</v>
      </c>
    </row>
    <row r="8" spans="1:130" ht="15" customHeight="1">
      <c r="B8" s="4"/>
      <c r="C8" s="32" t="s">
        <v>262</v>
      </c>
      <c r="D8" s="32"/>
      <c r="E8" s="32"/>
      <c r="F8" s="32"/>
    </row>
    <row r="9" spans="1:130">
      <c r="A9" s="6">
        <v>2021</v>
      </c>
      <c r="B9" s="6"/>
      <c r="C9" s="82">
        <v>24.86</v>
      </c>
      <c r="D9" s="90"/>
      <c r="E9" s="90"/>
      <c r="F9" s="90"/>
      <c r="H9" s="11"/>
      <c r="I9" s="42"/>
    </row>
    <row r="10" spans="1:130">
      <c r="A10" s="6">
        <v>2022</v>
      </c>
      <c r="B10" s="6"/>
      <c r="C10" s="82">
        <v>34.17</v>
      </c>
      <c r="D10" s="90"/>
      <c r="E10" s="90">
        <v>35.979999999999997</v>
      </c>
      <c r="F10" s="90"/>
      <c r="I10" s="42"/>
    </row>
    <row r="11" spans="1:130">
      <c r="A11" s="6">
        <v>2023</v>
      </c>
      <c r="B11" s="6"/>
      <c r="C11" s="82">
        <v>42.35</v>
      </c>
      <c r="D11" s="90">
        <v>50.85</v>
      </c>
      <c r="E11" s="90">
        <v>42.35</v>
      </c>
      <c r="F11" s="90">
        <v>33.85</v>
      </c>
      <c r="G11" s="42"/>
      <c r="J11" s="42"/>
    </row>
    <row r="12" spans="1:130">
      <c r="A12" s="6">
        <v>2024</v>
      </c>
      <c r="B12" s="6"/>
      <c r="C12" s="82">
        <v>50.81</v>
      </c>
      <c r="D12" s="90">
        <v>59.31</v>
      </c>
      <c r="E12" s="90">
        <v>50.81</v>
      </c>
      <c r="F12" s="90">
        <v>42.31</v>
      </c>
      <c r="G12" s="42"/>
      <c r="J12" s="42"/>
    </row>
    <row r="13" spans="1:130">
      <c r="A13" s="6">
        <v>2025</v>
      </c>
      <c r="B13" s="6"/>
      <c r="C13" s="82">
        <v>58.91</v>
      </c>
      <c r="D13" s="90">
        <v>67.41</v>
      </c>
      <c r="E13" s="90">
        <v>58.91</v>
      </c>
      <c r="F13" s="90">
        <v>50.41</v>
      </c>
      <c r="G13" s="42"/>
    </row>
    <row r="14" spans="1:130">
      <c r="A14" s="6">
        <v>2026</v>
      </c>
      <c r="B14" s="6"/>
      <c r="C14" s="82">
        <v>66.489999999999995</v>
      </c>
      <c r="D14" s="90">
        <v>74.989999999999995</v>
      </c>
      <c r="E14" s="90">
        <v>66.489999999999995</v>
      </c>
      <c r="F14" s="90">
        <v>57.99</v>
      </c>
    </row>
    <row r="15" spans="1:130">
      <c r="A15" s="6">
        <v>2027</v>
      </c>
      <c r="B15" s="6"/>
      <c r="C15" s="82">
        <v>72.930000000000007</v>
      </c>
      <c r="D15" s="90">
        <v>81.430000000000007</v>
      </c>
      <c r="E15" s="90">
        <v>72.930000000000007</v>
      </c>
      <c r="F15" s="90">
        <v>64.430000000000007</v>
      </c>
    </row>
    <row r="16" spans="1:130">
      <c r="A16" s="6">
        <v>2028</v>
      </c>
      <c r="C16" s="82">
        <v>79.290000000000006</v>
      </c>
      <c r="D16" s="90">
        <v>87.79</v>
      </c>
      <c r="E16" s="90">
        <v>79.290000000000006</v>
      </c>
      <c r="F16" s="90">
        <v>70.790000000000006</v>
      </c>
    </row>
    <row r="17" spans="1:12">
      <c r="A17" s="6">
        <v>2029</v>
      </c>
      <c r="C17" s="82">
        <v>85.51</v>
      </c>
      <c r="D17" s="90">
        <v>94.01</v>
      </c>
      <c r="E17" s="90">
        <v>85.51</v>
      </c>
      <c r="F17" s="90">
        <v>77.010000000000005</v>
      </c>
      <c r="J17" s="42"/>
    </row>
    <row r="18" spans="1:12">
      <c r="A18" s="6">
        <v>2030</v>
      </c>
      <c r="C18" s="82">
        <v>90.67</v>
      </c>
      <c r="D18" s="90">
        <v>99.17</v>
      </c>
      <c r="E18" s="90">
        <v>90.67</v>
      </c>
      <c r="F18" s="90">
        <v>82.17</v>
      </c>
      <c r="J18" s="42"/>
    </row>
    <row r="19" spans="1:12">
      <c r="A19" s="6">
        <v>2031</v>
      </c>
      <c r="C19" s="106"/>
      <c r="D19" s="90">
        <v>104.17</v>
      </c>
      <c r="E19" s="90">
        <v>95.67</v>
      </c>
      <c r="F19" s="90">
        <v>87.17</v>
      </c>
    </row>
    <row r="20" spans="1:12">
      <c r="L20" s="12"/>
    </row>
    <row r="21" spans="1:12">
      <c r="A21" s="94"/>
      <c r="C21" s="93" t="s">
        <v>338</v>
      </c>
    </row>
    <row r="22" spans="1:12">
      <c r="A22" s="94"/>
    </row>
    <row r="23" spans="1:12">
      <c r="A23" s="94"/>
    </row>
    <row r="24" spans="1:12">
      <c r="A24" s="94"/>
    </row>
    <row r="25" spans="1:12">
      <c r="A25" s="94"/>
    </row>
    <row r="26" spans="1:12" ht="55.5" customHeight="1">
      <c r="A26" s="94"/>
    </row>
    <row r="27" spans="1:12">
      <c r="A27" s="94"/>
    </row>
    <row r="28" spans="1:12">
      <c r="A28" s="94"/>
      <c r="B28" s="6"/>
      <c r="C28" s="70"/>
      <c r="D28" s="70"/>
      <c r="E28" s="70"/>
    </row>
    <row r="29" spans="1:12">
      <c r="A29" s="94"/>
      <c r="B29" s="6"/>
      <c r="C29" s="70"/>
      <c r="D29" s="70"/>
      <c r="E29" s="70"/>
    </row>
    <row r="30" spans="1:12">
      <c r="A30" s="94"/>
      <c r="B30" s="6"/>
      <c r="C30" s="70"/>
      <c r="D30" s="70"/>
      <c r="E30" s="70"/>
    </row>
    <row r="31" spans="1:12">
      <c r="A31" s="94"/>
      <c r="B31" s="6"/>
      <c r="C31" s="70"/>
      <c r="D31" s="70"/>
      <c r="E31" s="70"/>
    </row>
    <row r="32" spans="1:12">
      <c r="A32" s="94"/>
      <c r="B32" s="6"/>
      <c r="C32" s="70"/>
      <c r="D32" s="70"/>
      <c r="E32" s="70"/>
    </row>
    <row r="33" spans="1:5">
      <c r="A33" s="94"/>
      <c r="B33" s="6"/>
      <c r="C33" s="70"/>
      <c r="D33" s="70"/>
      <c r="E33" s="70"/>
    </row>
    <row r="34" spans="1:5">
      <c r="A34" s="94"/>
      <c r="B34" s="6"/>
      <c r="C34" s="70"/>
      <c r="D34" s="70"/>
      <c r="E34" s="70"/>
    </row>
    <row r="35" spans="1:5">
      <c r="A35" s="94"/>
      <c r="B35" s="6"/>
      <c r="C35" s="70"/>
      <c r="D35" s="70"/>
      <c r="E35" s="70"/>
    </row>
    <row r="36" spans="1:5">
      <c r="A36" s="94"/>
      <c r="B36" s="6"/>
      <c r="C36" s="70"/>
      <c r="D36" s="70"/>
      <c r="E36" s="70"/>
    </row>
    <row r="37" spans="1:5">
      <c r="A37" s="94"/>
      <c r="B37" s="6"/>
      <c r="C37" s="70"/>
      <c r="D37" s="70"/>
      <c r="E37" s="70"/>
    </row>
    <row r="38" spans="1:5">
      <c r="A38" s="94"/>
      <c r="B38" s="6"/>
      <c r="C38" s="70"/>
      <c r="D38" s="70"/>
      <c r="E38" s="70"/>
    </row>
    <row r="39" spans="1:5">
      <c r="A39" s="94"/>
      <c r="B39" s="6"/>
      <c r="C39" s="70"/>
      <c r="D39" s="70"/>
      <c r="E39" s="70"/>
    </row>
    <row r="40" spans="1:5">
      <c r="A40" s="94"/>
      <c r="B40" s="6"/>
      <c r="C40" s="70"/>
      <c r="D40" s="70"/>
      <c r="E40" s="70"/>
    </row>
    <row r="41" spans="1:5">
      <c r="A41" s="94"/>
      <c r="B41" s="6"/>
      <c r="C41" s="70"/>
      <c r="D41" s="70"/>
      <c r="E41" s="70"/>
    </row>
    <row r="42" spans="1:5">
      <c r="A42" s="94"/>
      <c r="B42" s="6"/>
      <c r="C42" s="70"/>
      <c r="D42" s="70"/>
      <c r="E42" s="70"/>
    </row>
    <row r="43" spans="1:5">
      <c r="A43" s="94"/>
      <c r="B43" s="6"/>
      <c r="C43" s="70"/>
      <c r="D43" s="70"/>
      <c r="E43" s="70"/>
    </row>
    <row r="44" spans="1:5">
      <c r="A44" s="94"/>
      <c r="B44" s="6"/>
      <c r="C44" s="70"/>
      <c r="D44" s="70"/>
      <c r="E44" s="70"/>
    </row>
    <row r="45" spans="1:5">
      <c r="A45" s="94"/>
      <c r="B45" s="6"/>
      <c r="C45" s="70"/>
      <c r="D45" s="70"/>
      <c r="E45" s="70"/>
    </row>
    <row r="46" spans="1:5">
      <c r="A46" s="94"/>
      <c r="B46" s="6"/>
      <c r="C46" s="70"/>
      <c r="D46" s="70"/>
      <c r="E46" s="70"/>
    </row>
    <row r="47" spans="1:5">
      <c r="A47" s="94"/>
      <c r="B47" s="6"/>
      <c r="C47" s="70"/>
      <c r="D47" s="70"/>
      <c r="E47" s="70"/>
    </row>
    <row r="48" spans="1:5">
      <c r="A48" s="94"/>
      <c r="B48" s="6"/>
      <c r="C48" s="70"/>
      <c r="D48" s="70"/>
      <c r="E48" s="70"/>
    </row>
    <row r="49" spans="1:5">
      <c r="A49" s="94"/>
      <c r="B49" s="6"/>
      <c r="C49" s="70"/>
      <c r="D49" s="70"/>
      <c r="E49" s="70"/>
    </row>
    <row r="50" spans="1:5">
      <c r="A50" s="94"/>
      <c r="B50" s="6"/>
      <c r="C50" s="70"/>
      <c r="D50" s="70"/>
      <c r="E50" s="70"/>
    </row>
    <row r="51" spans="1:5">
      <c r="A51" s="94"/>
      <c r="B51" s="6"/>
      <c r="C51" s="70"/>
      <c r="D51" s="70"/>
      <c r="E51" s="70"/>
    </row>
    <row r="52" spans="1:5">
      <c r="A52" s="94"/>
      <c r="B52" s="6"/>
      <c r="C52" s="70"/>
      <c r="D52" s="70"/>
      <c r="E52" s="70"/>
    </row>
    <row r="53" spans="1:5">
      <c r="A53" s="94"/>
      <c r="B53" s="6"/>
      <c r="C53" s="70"/>
      <c r="D53" s="70"/>
      <c r="E53" s="70"/>
    </row>
    <row r="54" spans="1:5">
      <c r="A54" s="44"/>
      <c r="C54" s="12"/>
      <c r="D54" s="12"/>
    </row>
    <row r="55" spans="1:5">
      <c r="A55" s="44"/>
      <c r="C55" s="12"/>
      <c r="D55" s="12"/>
    </row>
    <row r="56" spans="1:5">
      <c r="A56" s="44"/>
      <c r="C56" s="12"/>
      <c r="D56" s="12"/>
    </row>
    <row r="57" spans="1:5">
      <c r="A57" s="44"/>
      <c r="C57" s="12"/>
      <c r="D57" s="12"/>
    </row>
    <row r="58" spans="1:5">
      <c r="A58" s="44"/>
      <c r="C58" s="12"/>
      <c r="D58" s="12"/>
    </row>
    <row r="59" spans="1:5">
      <c r="A59" s="44"/>
      <c r="C59" s="12"/>
      <c r="D59" s="12"/>
    </row>
    <row r="60" spans="1:5">
      <c r="A60" s="44"/>
      <c r="C60" s="12"/>
      <c r="D60" s="12"/>
    </row>
    <row r="61" spans="1:5">
      <c r="A61" s="44"/>
      <c r="C61" s="12"/>
      <c r="D61" s="12"/>
    </row>
    <row r="62" spans="1:5">
      <c r="A62" s="44"/>
      <c r="C62" s="12"/>
      <c r="D62" s="12"/>
    </row>
    <row r="63" spans="1:5">
      <c r="A63" s="44"/>
      <c r="C63" s="12"/>
      <c r="D63" s="12"/>
    </row>
    <row r="64" spans="1:5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C102" s="12"/>
      <c r="D102" s="12"/>
    </row>
    <row r="103" spans="1:4">
      <c r="C103" s="12"/>
      <c r="D103" s="12"/>
    </row>
    <row r="104" spans="1:4">
      <c r="C104" s="12"/>
      <c r="D104" s="12"/>
    </row>
  </sheetData>
  <hyperlinks>
    <hyperlink ref="A1" location="Índice!A1" display="Voltar" xr:uid="{00000000-0004-0000-2E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46"/>
  <dimension ref="A1:DZ375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7"/>
      <c r="J2" s="7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</row>
    <row r="5" spans="1:130">
      <c r="C5" s="38" t="str">
        <f>Índice!BF6</f>
        <v>Gráfico 46 - Estoque X Aposentadoria de CBIO 2021</v>
      </c>
      <c r="D5" s="13"/>
    </row>
    <row r="6" spans="1:130">
      <c r="C6" s="73"/>
    </row>
    <row r="7" spans="1:130" ht="30">
      <c r="A7" s="79" t="s">
        <v>263</v>
      </c>
      <c r="C7" s="51" t="s">
        <v>264</v>
      </c>
      <c r="D7" s="51" t="s">
        <v>265</v>
      </c>
      <c r="E7" s="51" t="s">
        <v>266</v>
      </c>
      <c r="F7" s="51" t="s">
        <v>267</v>
      </c>
      <c r="G7" s="51" t="s">
        <v>268</v>
      </c>
    </row>
    <row r="8" spans="1:130">
      <c r="B8" s="4"/>
      <c r="C8" s="32" t="s">
        <v>297</v>
      </c>
      <c r="D8" s="32"/>
      <c r="E8" s="32"/>
      <c r="F8" s="30"/>
      <c r="G8" s="30"/>
    </row>
    <row r="9" spans="1:130">
      <c r="A9" s="94">
        <v>44197</v>
      </c>
      <c r="B9" s="6"/>
      <c r="C9" s="60">
        <v>3612363</v>
      </c>
      <c r="D9" s="60">
        <v>261187</v>
      </c>
      <c r="E9" s="60">
        <v>26019</v>
      </c>
      <c r="F9" s="60">
        <v>0</v>
      </c>
      <c r="G9" s="60">
        <v>24860000</v>
      </c>
      <c r="H9" s="11"/>
      <c r="I9" s="42"/>
    </row>
    <row r="10" spans="1:130">
      <c r="A10" s="94">
        <v>44198</v>
      </c>
      <c r="B10" s="6"/>
      <c r="C10" s="60">
        <v>3612363</v>
      </c>
      <c r="D10" s="60">
        <v>261187</v>
      </c>
      <c r="E10" s="60">
        <v>26019</v>
      </c>
      <c r="F10" s="60">
        <v>0</v>
      </c>
      <c r="G10" s="60">
        <v>24860000</v>
      </c>
      <c r="I10" s="42"/>
    </row>
    <row r="11" spans="1:130">
      <c r="A11" s="94">
        <v>44199</v>
      </c>
      <c r="B11" s="6"/>
      <c r="C11" s="60">
        <v>3612363</v>
      </c>
      <c r="D11" s="60">
        <v>261187</v>
      </c>
      <c r="E11" s="60">
        <v>26019</v>
      </c>
      <c r="F11" s="60">
        <v>0</v>
      </c>
      <c r="G11" s="60">
        <v>24860000</v>
      </c>
      <c r="J11" s="42"/>
    </row>
    <row r="12" spans="1:130">
      <c r="A12" s="94">
        <v>44200</v>
      </c>
      <c r="B12" s="6"/>
      <c r="C12" s="60">
        <v>3685570</v>
      </c>
      <c r="D12" s="60">
        <v>261187</v>
      </c>
      <c r="E12" s="60">
        <v>26019</v>
      </c>
      <c r="F12" s="60">
        <v>0</v>
      </c>
      <c r="G12" s="60">
        <v>24860000</v>
      </c>
      <c r="J12" s="42"/>
    </row>
    <row r="13" spans="1:130">
      <c r="A13" s="94">
        <v>44201</v>
      </c>
      <c r="B13" s="6"/>
      <c r="C13" s="60">
        <v>3703525</v>
      </c>
      <c r="D13" s="60">
        <v>268178</v>
      </c>
      <c r="E13" s="60">
        <v>26019</v>
      </c>
      <c r="F13" s="60">
        <v>0</v>
      </c>
      <c r="G13" s="60">
        <v>24860000</v>
      </c>
    </row>
    <row r="14" spans="1:130">
      <c r="A14" s="94">
        <v>44202</v>
      </c>
      <c r="B14" s="6"/>
      <c r="C14" s="60">
        <v>3845214</v>
      </c>
      <c r="D14" s="60">
        <v>276313</v>
      </c>
      <c r="E14" s="60">
        <v>26019</v>
      </c>
      <c r="F14" s="60">
        <v>0</v>
      </c>
      <c r="G14" s="60">
        <v>24860000</v>
      </c>
    </row>
    <row r="15" spans="1:130">
      <c r="A15" s="94">
        <v>44203</v>
      </c>
      <c r="B15" s="6"/>
      <c r="C15" s="60">
        <v>3848685</v>
      </c>
      <c r="D15" s="60">
        <v>304236</v>
      </c>
      <c r="E15" s="60">
        <v>26019</v>
      </c>
      <c r="F15" s="60">
        <v>0</v>
      </c>
      <c r="G15" s="60">
        <v>24860000</v>
      </c>
    </row>
    <row r="16" spans="1:130">
      <c r="A16" s="94">
        <v>44204</v>
      </c>
      <c r="B16" s="6"/>
      <c r="C16" s="60">
        <v>3984373</v>
      </c>
      <c r="D16" s="60">
        <v>318278</v>
      </c>
      <c r="E16" s="60">
        <v>26019</v>
      </c>
      <c r="F16" s="60">
        <v>0</v>
      </c>
      <c r="G16" s="60">
        <v>24860000</v>
      </c>
    </row>
    <row r="17" spans="1:12">
      <c r="A17" s="94">
        <v>44205</v>
      </c>
      <c r="B17" s="6"/>
      <c r="C17" s="60">
        <v>3984373</v>
      </c>
      <c r="D17" s="60">
        <v>318278</v>
      </c>
      <c r="E17" s="60">
        <v>26019</v>
      </c>
      <c r="F17" s="60">
        <v>0</v>
      </c>
      <c r="G17" s="60">
        <v>24860000</v>
      </c>
      <c r="J17" s="42"/>
    </row>
    <row r="18" spans="1:12">
      <c r="A18" s="94">
        <v>44206</v>
      </c>
      <c r="B18" s="6"/>
      <c r="C18" s="60">
        <v>3984373</v>
      </c>
      <c r="D18" s="60">
        <v>318278</v>
      </c>
      <c r="E18" s="60">
        <v>26019</v>
      </c>
      <c r="F18" s="60">
        <v>0</v>
      </c>
      <c r="G18" s="60">
        <v>24860000</v>
      </c>
      <c r="J18" s="42"/>
    </row>
    <row r="19" spans="1:12">
      <c r="A19" s="94">
        <v>44207</v>
      </c>
      <c r="B19" s="6"/>
      <c r="C19" s="60">
        <v>4055946</v>
      </c>
      <c r="D19" s="60">
        <v>343278</v>
      </c>
      <c r="E19" s="60">
        <v>26019</v>
      </c>
      <c r="F19" s="60">
        <v>0</v>
      </c>
      <c r="G19" s="60">
        <v>24860000</v>
      </c>
    </row>
    <row r="20" spans="1:12">
      <c r="A20" s="94">
        <v>44208</v>
      </c>
      <c r="B20" s="6"/>
      <c r="C20" s="60">
        <v>4108762</v>
      </c>
      <c r="D20" s="60">
        <v>358340</v>
      </c>
      <c r="E20" s="60">
        <v>26019</v>
      </c>
      <c r="F20" s="60">
        <v>0</v>
      </c>
      <c r="G20" s="60">
        <v>24860000</v>
      </c>
      <c r="L20" s="12"/>
    </row>
    <row r="21" spans="1:12">
      <c r="A21" s="94">
        <v>44209</v>
      </c>
      <c r="B21" s="6"/>
      <c r="C21" s="60">
        <v>4203240</v>
      </c>
      <c r="D21" s="60">
        <v>377940</v>
      </c>
      <c r="E21" s="60">
        <v>26019</v>
      </c>
      <c r="F21" s="60">
        <v>0</v>
      </c>
      <c r="G21" s="60">
        <v>24860000</v>
      </c>
    </row>
    <row r="22" spans="1:12">
      <c r="A22" s="94">
        <v>44210</v>
      </c>
      <c r="B22" s="6"/>
      <c r="C22" s="60">
        <v>4189839</v>
      </c>
      <c r="D22" s="60">
        <v>399140</v>
      </c>
      <c r="E22" s="60">
        <v>26119</v>
      </c>
      <c r="F22" s="60">
        <v>0</v>
      </c>
      <c r="G22" s="60">
        <v>24860000</v>
      </c>
    </row>
    <row r="23" spans="1:12">
      <c r="A23" s="94">
        <v>44211</v>
      </c>
      <c r="B23" s="6"/>
      <c r="C23" s="60">
        <v>4237793</v>
      </c>
      <c r="D23" s="60">
        <v>433203</v>
      </c>
      <c r="E23" s="60">
        <v>26119</v>
      </c>
      <c r="F23" s="60">
        <v>0</v>
      </c>
      <c r="G23" s="60">
        <v>24860000</v>
      </c>
    </row>
    <row r="24" spans="1:12">
      <c r="A24" s="94">
        <v>44212</v>
      </c>
      <c r="B24" s="6"/>
      <c r="C24" s="60">
        <v>4237793</v>
      </c>
      <c r="D24" s="60">
        <v>433203</v>
      </c>
      <c r="E24" s="60">
        <v>26119</v>
      </c>
      <c r="F24" s="60">
        <v>0</v>
      </c>
      <c r="G24" s="60">
        <v>24860000</v>
      </c>
    </row>
    <row r="25" spans="1:12">
      <c r="A25" s="94">
        <v>44213</v>
      </c>
      <c r="B25" s="6"/>
      <c r="C25" s="60">
        <v>4237793</v>
      </c>
      <c r="D25" s="60">
        <v>433203</v>
      </c>
      <c r="E25" s="60">
        <v>26119</v>
      </c>
      <c r="F25" s="60">
        <v>0</v>
      </c>
      <c r="G25" s="60">
        <v>24860000</v>
      </c>
    </row>
    <row r="26" spans="1:12">
      <c r="A26" s="94">
        <v>44214</v>
      </c>
      <c r="B26" s="6"/>
      <c r="C26" s="60">
        <v>4234797</v>
      </c>
      <c r="D26" s="60">
        <v>449125</v>
      </c>
      <c r="E26" s="60">
        <v>26119</v>
      </c>
      <c r="F26" s="60">
        <v>0</v>
      </c>
      <c r="G26" s="60">
        <v>24860000</v>
      </c>
    </row>
    <row r="27" spans="1:12">
      <c r="A27" s="94">
        <v>44215</v>
      </c>
      <c r="B27" s="6"/>
      <c r="C27" s="60">
        <v>4340258</v>
      </c>
      <c r="D27" s="60">
        <v>506220</v>
      </c>
      <c r="E27" s="60">
        <v>26119</v>
      </c>
      <c r="F27" s="60">
        <v>0</v>
      </c>
      <c r="G27" s="60">
        <v>24860000</v>
      </c>
    </row>
    <row r="28" spans="1:12">
      <c r="A28" s="94">
        <v>44216</v>
      </c>
      <c r="B28" s="6"/>
      <c r="C28" s="60">
        <v>4629701</v>
      </c>
      <c r="D28" s="60">
        <v>545220</v>
      </c>
      <c r="E28" s="60">
        <v>26119</v>
      </c>
      <c r="F28" s="60">
        <v>0</v>
      </c>
      <c r="G28" s="60">
        <v>24860000</v>
      </c>
    </row>
    <row r="29" spans="1:12">
      <c r="A29" s="94">
        <v>44217</v>
      </c>
      <c r="B29" s="6"/>
      <c r="C29" s="60">
        <v>4814902</v>
      </c>
      <c r="D29" s="60">
        <v>646744</v>
      </c>
      <c r="E29" s="60">
        <v>26119</v>
      </c>
      <c r="F29" s="60">
        <v>0</v>
      </c>
      <c r="G29" s="60">
        <v>24860000</v>
      </c>
    </row>
    <row r="30" spans="1:12">
      <c r="A30" s="94">
        <v>44218</v>
      </c>
      <c r="B30" s="6"/>
      <c r="C30" s="60">
        <v>4961925</v>
      </c>
      <c r="D30" s="60">
        <v>727182</v>
      </c>
      <c r="E30" s="60">
        <v>26119</v>
      </c>
      <c r="F30" s="60">
        <v>0</v>
      </c>
      <c r="G30" s="60">
        <v>24860000</v>
      </c>
    </row>
    <row r="31" spans="1:12">
      <c r="A31" s="94">
        <v>44219</v>
      </c>
      <c r="B31" s="6"/>
      <c r="C31" s="60">
        <v>4961925</v>
      </c>
      <c r="D31" s="60">
        <v>727182</v>
      </c>
      <c r="E31" s="60">
        <v>26119</v>
      </c>
      <c r="F31" s="60">
        <v>0</v>
      </c>
      <c r="G31" s="60">
        <v>24860000</v>
      </c>
    </row>
    <row r="32" spans="1:12">
      <c r="A32" s="94">
        <v>44220</v>
      </c>
      <c r="B32" s="6"/>
      <c r="C32" s="60">
        <v>4961925</v>
      </c>
      <c r="D32" s="60">
        <v>727182</v>
      </c>
      <c r="E32" s="60">
        <v>26119</v>
      </c>
      <c r="F32" s="60">
        <v>0</v>
      </c>
      <c r="G32" s="60">
        <v>24860000</v>
      </c>
    </row>
    <row r="33" spans="1:7">
      <c r="A33" s="94">
        <v>44221</v>
      </c>
      <c r="B33" s="6"/>
      <c r="C33" s="60">
        <v>5031995</v>
      </c>
      <c r="D33" s="60">
        <v>764819</v>
      </c>
      <c r="E33" s="60">
        <v>26119</v>
      </c>
      <c r="F33" s="60">
        <v>12345</v>
      </c>
      <c r="G33" s="60">
        <v>24860000</v>
      </c>
    </row>
    <row r="34" spans="1:7">
      <c r="A34" s="94">
        <v>44222</v>
      </c>
      <c r="B34" s="6"/>
      <c r="C34" s="60">
        <v>5121182</v>
      </c>
      <c r="D34" s="60">
        <v>752774</v>
      </c>
      <c r="E34" s="60">
        <v>26119</v>
      </c>
      <c r="F34" s="60">
        <v>12345</v>
      </c>
      <c r="G34" s="60">
        <v>24860000</v>
      </c>
    </row>
    <row r="35" spans="1:7">
      <c r="A35" s="94">
        <v>44223</v>
      </c>
      <c r="B35" s="6"/>
      <c r="C35" s="60">
        <v>5217707</v>
      </c>
      <c r="D35" s="60">
        <v>771544</v>
      </c>
      <c r="E35" s="60">
        <v>26119</v>
      </c>
      <c r="F35" s="60">
        <v>12345</v>
      </c>
      <c r="G35" s="60">
        <v>24860000</v>
      </c>
    </row>
    <row r="36" spans="1:7">
      <c r="A36" s="94">
        <v>44224</v>
      </c>
      <c r="B36" s="6"/>
      <c r="C36" s="60">
        <v>5231575</v>
      </c>
      <c r="D36" s="60">
        <v>830935</v>
      </c>
      <c r="E36" s="60">
        <v>26119</v>
      </c>
      <c r="F36" s="60">
        <v>18833</v>
      </c>
      <c r="G36" s="60">
        <v>24860000</v>
      </c>
    </row>
    <row r="37" spans="1:7">
      <c r="A37" s="94">
        <v>44225</v>
      </c>
      <c r="B37" s="6"/>
      <c r="C37" s="60">
        <v>5130472</v>
      </c>
      <c r="D37" s="60">
        <v>957333</v>
      </c>
      <c r="E37" s="60">
        <v>26014</v>
      </c>
      <c r="F37" s="60">
        <v>26783</v>
      </c>
      <c r="G37" s="60">
        <v>24860000</v>
      </c>
    </row>
    <row r="38" spans="1:7">
      <c r="A38" s="94">
        <v>44226</v>
      </c>
      <c r="B38" s="6"/>
      <c r="C38" s="60">
        <v>5130472</v>
      </c>
      <c r="D38" s="60">
        <v>957333</v>
      </c>
      <c r="E38" s="60">
        <v>26014</v>
      </c>
      <c r="F38" s="60">
        <v>26783</v>
      </c>
      <c r="G38" s="60">
        <v>24860000</v>
      </c>
    </row>
    <row r="39" spans="1:7">
      <c r="A39" s="94">
        <v>44227</v>
      </c>
      <c r="B39" s="6"/>
      <c r="C39" s="60">
        <v>5130472</v>
      </c>
      <c r="D39" s="60">
        <v>957333</v>
      </c>
      <c r="E39" s="60">
        <v>26014</v>
      </c>
      <c r="F39" s="60">
        <v>26783</v>
      </c>
      <c r="G39" s="60">
        <v>24860000</v>
      </c>
    </row>
    <row r="40" spans="1:7">
      <c r="A40" s="94">
        <v>44228</v>
      </c>
      <c r="B40" s="6"/>
      <c r="C40" s="60">
        <v>5104218</v>
      </c>
      <c r="D40" s="60">
        <v>1005887</v>
      </c>
      <c r="E40" s="60">
        <v>25882</v>
      </c>
      <c r="F40" s="60">
        <v>35783</v>
      </c>
      <c r="G40" s="60">
        <v>24860000</v>
      </c>
    </row>
    <row r="41" spans="1:7">
      <c r="A41" s="94">
        <v>44229</v>
      </c>
      <c r="B41" s="6"/>
      <c r="C41" s="60">
        <v>5153952</v>
      </c>
      <c r="D41" s="60">
        <v>1034925</v>
      </c>
      <c r="E41" s="60">
        <v>25882</v>
      </c>
      <c r="F41" s="60">
        <v>44783</v>
      </c>
      <c r="G41" s="60">
        <v>24860000</v>
      </c>
    </row>
    <row r="42" spans="1:7">
      <c r="A42" s="94">
        <v>44230</v>
      </c>
      <c r="B42" s="6"/>
      <c r="C42" s="60">
        <v>5309784</v>
      </c>
      <c r="D42" s="60">
        <v>1055787</v>
      </c>
      <c r="E42" s="60">
        <v>25882</v>
      </c>
      <c r="F42" s="60">
        <v>44783</v>
      </c>
      <c r="G42" s="60">
        <v>24860000</v>
      </c>
    </row>
    <row r="43" spans="1:7">
      <c r="A43" s="94">
        <v>44231</v>
      </c>
      <c r="B43" s="6"/>
      <c r="C43" s="60">
        <v>5335238</v>
      </c>
      <c r="D43" s="60">
        <v>1076538</v>
      </c>
      <c r="E43" s="60">
        <v>25882</v>
      </c>
      <c r="F43" s="60">
        <v>44783</v>
      </c>
      <c r="G43" s="60">
        <v>24860000</v>
      </c>
    </row>
    <row r="44" spans="1:7">
      <c r="A44" s="94">
        <v>44232</v>
      </c>
      <c r="B44" s="6"/>
      <c r="C44" s="60">
        <v>5298358</v>
      </c>
      <c r="D44" s="60">
        <v>1133650</v>
      </c>
      <c r="E44" s="60">
        <v>30232</v>
      </c>
      <c r="F44" s="60">
        <v>45391</v>
      </c>
      <c r="G44" s="60">
        <v>24860000</v>
      </c>
    </row>
    <row r="45" spans="1:7">
      <c r="A45" s="94">
        <v>44233</v>
      </c>
      <c r="B45" s="6"/>
      <c r="C45" s="60">
        <v>5298358</v>
      </c>
      <c r="D45" s="60">
        <v>1133650</v>
      </c>
      <c r="E45" s="60">
        <v>30232</v>
      </c>
      <c r="F45" s="60">
        <v>45391</v>
      </c>
      <c r="G45" s="60">
        <v>24860000</v>
      </c>
    </row>
    <row r="46" spans="1:7">
      <c r="A46" s="94">
        <v>44234</v>
      </c>
      <c r="B46" s="6"/>
      <c r="C46" s="60">
        <v>5298358</v>
      </c>
      <c r="D46" s="60">
        <v>1133650</v>
      </c>
      <c r="E46" s="60">
        <v>30232</v>
      </c>
      <c r="F46" s="60">
        <v>45391</v>
      </c>
      <c r="G46" s="60">
        <v>24860000</v>
      </c>
    </row>
    <row r="47" spans="1:7">
      <c r="A47" s="94">
        <v>44235</v>
      </c>
      <c r="B47" s="6"/>
      <c r="C47" s="60">
        <v>5364436</v>
      </c>
      <c r="D47" s="60">
        <v>1205072</v>
      </c>
      <c r="E47" s="60">
        <v>30332</v>
      </c>
      <c r="F47" s="60">
        <v>45391</v>
      </c>
      <c r="G47" s="60">
        <v>24860000</v>
      </c>
    </row>
    <row r="48" spans="1:7">
      <c r="A48" s="94">
        <v>44236</v>
      </c>
      <c r="B48" s="6"/>
      <c r="C48" s="60">
        <v>5402919</v>
      </c>
      <c r="D48" s="60">
        <v>1243312</v>
      </c>
      <c r="E48" s="60">
        <v>30332</v>
      </c>
      <c r="F48" s="60">
        <v>52891</v>
      </c>
      <c r="G48" s="60">
        <v>24860000</v>
      </c>
    </row>
    <row r="49" spans="1:7">
      <c r="A49" s="94">
        <v>44237</v>
      </c>
      <c r="B49" s="6"/>
      <c r="C49" s="60">
        <v>5502307</v>
      </c>
      <c r="D49" s="60">
        <v>1253707</v>
      </c>
      <c r="E49" s="60">
        <v>30332</v>
      </c>
      <c r="F49" s="60">
        <v>52891</v>
      </c>
      <c r="G49" s="60">
        <v>24860000</v>
      </c>
    </row>
    <row r="50" spans="1:7">
      <c r="A50" s="94">
        <v>44238</v>
      </c>
      <c r="B50" s="6"/>
      <c r="C50" s="60">
        <v>5512309</v>
      </c>
      <c r="D50" s="60">
        <v>1302937</v>
      </c>
      <c r="E50" s="60">
        <v>30332</v>
      </c>
      <c r="F50" s="60">
        <v>53891</v>
      </c>
      <c r="G50" s="60">
        <v>24860000</v>
      </c>
    </row>
    <row r="51" spans="1:7">
      <c r="A51" s="94">
        <v>44239</v>
      </c>
      <c r="B51" s="6"/>
      <c r="C51" s="60">
        <v>5592410</v>
      </c>
      <c r="D51" s="60">
        <v>1351006</v>
      </c>
      <c r="E51" s="60">
        <v>30332</v>
      </c>
      <c r="F51" s="60">
        <v>53891</v>
      </c>
      <c r="G51" s="60">
        <v>24860000</v>
      </c>
    </row>
    <row r="52" spans="1:7">
      <c r="A52" s="94">
        <v>44240</v>
      </c>
      <c r="B52" s="6"/>
      <c r="C52" s="60">
        <v>5592410</v>
      </c>
      <c r="D52" s="60">
        <v>1351006</v>
      </c>
      <c r="E52" s="60">
        <v>30332</v>
      </c>
      <c r="F52" s="60">
        <v>53891</v>
      </c>
      <c r="G52" s="60">
        <v>24860000</v>
      </c>
    </row>
    <row r="53" spans="1:7">
      <c r="A53" s="94">
        <v>44241</v>
      </c>
      <c r="B53" s="6"/>
      <c r="C53" s="60">
        <v>5592410</v>
      </c>
      <c r="D53" s="60">
        <v>1351006</v>
      </c>
      <c r="E53" s="60">
        <v>30332</v>
      </c>
      <c r="F53" s="60">
        <v>53891</v>
      </c>
      <c r="G53" s="60">
        <v>24860000</v>
      </c>
    </row>
    <row r="54" spans="1:7">
      <c r="A54" s="94">
        <v>44242</v>
      </c>
      <c r="C54" s="60">
        <v>5592410</v>
      </c>
      <c r="D54" s="60">
        <v>1351006</v>
      </c>
      <c r="E54" s="60">
        <v>30332</v>
      </c>
      <c r="F54" s="60">
        <v>53891</v>
      </c>
      <c r="G54" s="60">
        <v>24860000</v>
      </c>
    </row>
    <row r="55" spans="1:7">
      <c r="A55" s="94">
        <v>44243</v>
      </c>
      <c r="C55" s="60">
        <v>5592410</v>
      </c>
      <c r="D55" s="60">
        <v>1351006</v>
      </c>
      <c r="E55" s="60">
        <v>30332</v>
      </c>
      <c r="F55" s="60">
        <v>53891</v>
      </c>
      <c r="G55" s="60">
        <v>24860000</v>
      </c>
    </row>
    <row r="56" spans="1:7">
      <c r="A56" s="94">
        <v>44244</v>
      </c>
      <c r="C56" s="60">
        <v>5612804</v>
      </c>
      <c r="D56" s="60">
        <v>1406084</v>
      </c>
      <c r="E56" s="60">
        <v>30332</v>
      </c>
      <c r="F56" s="60">
        <v>53891</v>
      </c>
      <c r="G56" s="60">
        <v>24860000</v>
      </c>
    </row>
    <row r="57" spans="1:7">
      <c r="A57" s="94">
        <v>44245</v>
      </c>
      <c r="C57" s="60">
        <v>5796255</v>
      </c>
      <c r="D57" s="60">
        <v>1423953</v>
      </c>
      <c r="E57" s="60">
        <v>33332</v>
      </c>
      <c r="F57" s="60">
        <v>53891</v>
      </c>
      <c r="G57" s="60">
        <v>24860000</v>
      </c>
    </row>
    <row r="58" spans="1:7">
      <c r="A58" s="94">
        <v>44246</v>
      </c>
      <c r="C58" s="60">
        <v>6174043</v>
      </c>
      <c r="D58" s="60">
        <v>1445953</v>
      </c>
      <c r="E58" s="60">
        <v>33332</v>
      </c>
      <c r="F58" s="60">
        <v>53891</v>
      </c>
      <c r="G58" s="60">
        <v>24860000</v>
      </c>
    </row>
    <row r="59" spans="1:7">
      <c r="A59" s="94">
        <v>44247</v>
      </c>
      <c r="C59" s="60">
        <v>6174043</v>
      </c>
      <c r="D59" s="60">
        <v>1445953</v>
      </c>
      <c r="E59" s="60">
        <v>33332</v>
      </c>
      <c r="F59" s="60">
        <v>53891</v>
      </c>
      <c r="G59" s="60">
        <v>24860000</v>
      </c>
    </row>
    <row r="60" spans="1:7">
      <c r="A60" s="94">
        <v>44248</v>
      </c>
      <c r="C60" s="60">
        <v>6174043</v>
      </c>
      <c r="D60" s="60">
        <v>1445953</v>
      </c>
      <c r="E60" s="60">
        <v>33332</v>
      </c>
      <c r="F60" s="60">
        <v>53891</v>
      </c>
      <c r="G60" s="60">
        <v>24860000</v>
      </c>
    </row>
    <row r="61" spans="1:7">
      <c r="A61" s="94">
        <v>44249</v>
      </c>
      <c r="C61" s="60">
        <v>6398758</v>
      </c>
      <c r="D61" s="60">
        <v>1593545</v>
      </c>
      <c r="E61" s="60">
        <v>33374</v>
      </c>
      <c r="F61" s="60">
        <v>80265</v>
      </c>
      <c r="G61" s="60">
        <v>24860000</v>
      </c>
    </row>
    <row r="62" spans="1:7">
      <c r="A62" s="94">
        <v>44250</v>
      </c>
      <c r="C62" s="60">
        <v>6333344</v>
      </c>
      <c r="D62" s="60">
        <v>1718617</v>
      </c>
      <c r="E62" s="60">
        <v>33332</v>
      </c>
      <c r="F62" s="60">
        <v>80265</v>
      </c>
      <c r="G62" s="60">
        <v>24860000</v>
      </c>
    </row>
    <row r="63" spans="1:7">
      <c r="A63" s="94">
        <v>44251</v>
      </c>
      <c r="C63" s="60">
        <v>6387475</v>
      </c>
      <c r="D63" s="60">
        <v>1787498</v>
      </c>
      <c r="E63" s="60">
        <v>33332</v>
      </c>
      <c r="F63" s="60">
        <v>80265</v>
      </c>
      <c r="G63" s="60">
        <v>24860000</v>
      </c>
    </row>
    <row r="64" spans="1:7">
      <c r="A64" s="94">
        <v>44252</v>
      </c>
      <c r="C64" s="60">
        <v>6399369</v>
      </c>
      <c r="D64" s="60">
        <v>1945447</v>
      </c>
      <c r="E64" s="60">
        <v>33332</v>
      </c>
      <c r="F64" s="60">
        <v>80265</v>
      </c>
      <c r="G64" s="60">
        <v>24860000</v>
      </c>
    </row>
    <row r="65" spans="1:7">
      <c r="A65" s="94">
        <v>44253</v>
      </c>
      <c r="C65" s="60">
        <v>6534671</v>
      </c>
      <c r="D65" s="60">
        <v>2012454</v>
      </c>
      <c r="E65" s="60">
        <v>33332</v>
      </c>
      <c r="F65" s="60">
        <v>112583</v>
      </c>
      <c r="G65" s="60">
        <v>24860000</v>
      </c>
    </row>
    <row r="66" spans="1:7">
      <c r="A66" s="94">
        <v>44254</v>
      </c>
      <c r="C66" s="60">
        <v>6534671</v>
      </c>
      <c r="D66" s="60">
        <v>2012454</v>
      </c>
      <c r="E66" s="60">
        <v>33332</v>
      </c>
      <c r="F66" s="60">
        <v>112583</v>
      </c>
      <c r="G66" s="60">
        <v>24860000</v>
      </c>
    </row>
    <row r="67" spans="1:7">
      <c r="A67" s="94">
        <v>44255</v>
      </c>
      <c r="C67" s="60">
        <v>6534671</v>
      </c>
      <c r="D67" s="60">
        <v>2012454</v>
      </c>
      <c r="E67" s="60">
        <v>33332</v>
      </c>
      <c r="F67" s="60">
        <v>112583</v>
      </c>
      <c r="G67" s="60">
        <v>24860000</v>
      </c>
    </row>
    <row r="68" spans="1:7">
      <c r="A68" s="94">
        <v>44256</v>
      </c>
      <c r="C68" s="60">
        <v>6463078</v>
      </c>
      <c r="D68" s="60">
        <v>2130636</v>
      </c>
      <c r="E68" s="60">
        <v>33332</v>
      </c>
      <c r="F68" s="60">
        <v>112583</v>
      </c>
      <c r="G68" s="60">
        <v>24860000</v>
      </c>
    </row>
    <row r="69" spans="1:7">
      <c r="A69" s="94">
        <v>44257</v>
      </c>
      <c r="C69" s="60">
        <v>6531902</v>
      </c>
      <c r="D69" s="60">
        <v>2165406</v>
      </c>
      <c r="E69" s="60">
        <v>33332</v>
      </c>
      <c r="F69" s="60">
        <v>112583</v>
      </c>
      <c r="G69" s="60">
        <v>24860000</v>
      </c>
    </row>
    <row r="70" spans="1:7">
      <c r="A70" s="94">
        <v>44258</v>
      </c>
      <c r="C70" s="60">
        <v>6653539</v>
      </c>
      <c r="D70" s="60">
        <v>2213759</v>
      </c>
      <c r="E70" s="60">
        <v>33199</v>
      </c>
      <c r="F70" s="60">
        <v>126798</v>
      </c>
      <c r="G70" s="60">
        <v>24860000</v>
      </c>
    </row>
    <row r="71" spans="1:7">
      <c r="A71" s="94">
        <v>44259</v>
      </c>
      <c r="C71" s="60">
        <v>6657335</v>
      </c>
      <c r="D71" s="60">
        <v>2230109</v>
      </c>
      <c r="E71" s="60">
        <v>33199</v>
      </c>
      <c r="F71" s="60">
        <v>126799</v>
      </c>
      <c r="G71" s="60">
        <v>24860000</v>
      </c>
    </row>
    <row r="72" spans="1:7">
      <c r="A72" s="94">
        <v>44260</v>
      </c>
      <c r="C72" s="60">
        <v>6586266</v>
      </c>
      <c r="D72" s="60">
        <v>2382524</v>
      </c>
      <c r="E72" s="60">
        <v>33199</v>
      </c>
      <c r="F72" s="60">
        <v>126799</v>
      </c>
      <c r="G72" s="60">
        <v>24860000</v>
      </c>
    </row>
    <row r="73" spans="1:7">
      <c r="A73" s="94">
        <v>44261</v>
      </c>
      <c r="C73" s="60">
        <v>6586266</v>
      </c>
      <c r="D73" s="60">
        <v>2382524</v>
      </c>
      <c r="E73" s="60">
        <v>33199</v>
      </c>
      <c r="F73" s="60">
        <v>126799</v>
      </c>
      <c r="G73" s="60">
        <v>24860000</v>
      </c>
    </row>
    <row r="74" spans="1:7">
      <c r="A74" s="94">
        <v>44262</v>
      </c>
      <c r="C74" s="60">
        <v>6586266</v>
      </c>
      <c r="D74" s="60">
        <v>2382524</v>
      </c>
      <c r="E74" s="60">
        <v>33199</v>
      </c>
      <c r="F74" s="60">
        <v>126799</v>
      </c>
      <c r="G74" s="60">
        <v>24860000</v>
      </c>
    </row>
    <row r="75" spans="1:7">
      <c r="A75" s="94">
        <v>44263</v>
      </c>
      <c r="C75" s="60">
        <v>6599890</v>
      </c>
      <c r="D75" s="60">
        <v>2449058</v>
      </c>
      <c r="E75" s="60">
        <v>33199</v>
      </c>
      <c r="F75" s="60">
        <v>126799</v>
      </c>
      <c r="G75" s="60">
        <v>24860000</v>
      </c>
    </row>
    <row r="76" spans="1:7">
      <c r="A76" s="94">
        <v>44264</v>
      </c>
      <c r="C76" s="60">
        <v>6595117</v>
      </c>
      <c r="D76" s="60">
        <v>2497338</v>
      </c>
      <c r="E76" s="60">
        <v>33199</v>
      </c>
      <c r="F76" s="60">
        <v>126799</v>
      </c>
      <c r="G76" s="60">
        <v>24860000</v>
      </c>
    </row>
    <row r="77" spans="1:7">
      <c r="A77" s="94">
        <v>44265</v>
      </c>
      <c r="C77" s="60">
        <v>6736048</v>
      </c>
      <c r="D77" s="60">
        <v>2561838</v>
      </c>
      <c r="E77" s="60">
        <v>33199</v>
      </c>
      <c r="F77" s="60">
        <v>126799</v>
      </c>
      <c r="G77" s="60">
        <v>24860000</v>
      </c>
    </row>
    <row r="78" spans="1:7">
      <c r="A78" s="94">
        <v>44266</v>
      </c>
      <c r="C78" s="60">
        <v>6861315</v>
      </c>
      <c r="D78" s="60">
        <v>2612762</v>
      </c>
      <c r="E78" s="60">
        <v>33199</v>
      </c>
      <c r="F78" s="60">
        <v>126799</v>
      </c>
      <c r="G78" s="60">
        <v>24860000</v>
      </c>
    </row>
    <row r="79" spans="1:7">
      <c r="A79" s="94">
        <v>44267</v>
      </c>
      <c r="C79" s="60">
        <v>6871489</v>
      </c>
      <c r="D79" s="60">
        <v>2645781</v>
      </c>
      <c r="E79" s="60">
        <v>33199</v>
      </c>
      <c r="F79" s="60">
        <v>127799</v>
      </c>
      <c r="G79" s="60">
        <v>24860000</v>
      </c>
    </row>
    <row r="80" spans="1:7">
      <c r="A80" s="94">
        <v>44268</v>
      </c>
      <c r="C80" s="60">
        <v>6871489</v>
      </c>
      <c r="D80" s="60">
        <v>2645781</v>
      </c>
      <c r="E80" s="60">
        <v>33199</v>
      </c>
      <c r="F80" s="60">
        <v>127799</v>
      </c>
      <c r="G80" s="60">
        <v>24860000</v>
      </c>
    </row>
    <row r="81" spans="1:7">
      <c r="A81" s="94">
        <v>44269</v>
      </c>
      <c r="C81" s="60">
        <v>6871489</v>
      </c>
      <c r="D81" s="60">
        <v>2645781</v>
      </c>
      <c r="E81" s="60">
        <v>33199</v>
      </c>
      <c r="F81" s="60">
        <v>127799</v>
      </c>
      <c r="G81" s="60">
        <v>24860000</v>
      </c>
    </row>
    <row r="82" spans="1:7">
      <c r="A82" s="94">
        <v>44270</v>
      </c>
      <c r="C82" s="60">
        <v>6973737</v>
      </c>
      <c r="D82" s="60">
        <v>2660523</v>
      </c>
      <c r="E82" s="60">
        <v>33199</v>
      </c>
      <c r="F82" s="60">
        <v>132799</v>
      </c>
      <c r="G82" s="60">
        <v>24860000</v>
      </c>
    </row>
    <row r="83" spans="1:7">
      <c r="A83" s="94">
        <v>44271</v>
      </c>
      <c r="C83" s="60">
        <v>6898854</v>
      </c>
      <c r="D83" s="60">
        <v>2752286</v>
      </c>
      <c r="E83" s="60">
        <v>33199</v>
      </c>
      <c r="F83" s="60">
        <v>132799</v>
      </c>
      <c r="G83" s="60">
        <v>24860000</v>
      </c>
    </row>
    <row r="84" spans="1:7">
      <c r="A84" s="94">
        <v>44272</v>
      </c>
      <c r="C84" s="60">
        <v>6903122</v>
      </c>
      <c r="D84" s="60">
        <v>2838114</v>
      </c>
      <c r="E84" s="60">
        <v>33199</v>
      </c>
      <c r="F84" s="60">
        <v>132799</v>
      </c>
      <c r="G84" s="60">
        <v>24860000</v>
      </c>
    </row>
    <row r="85" spans="1:7">
      <c r="A85" s="94">
        <v>44273</v>
      </c>
      <c r="C85" s="60">
        <v>7201494</v>
      </c>
      <c r="D85" s="60">
        <v>2870790</v>
      </c>
      <c r="E85" s="60">
        <v>33199</v>
      </c>
      <c r="F85" s="60">
        <v>132799</v>
      </c>
      <c r="G85" s="60">
        <v>24860000</v>
      </c>
    </row>
    <row r="86" spans="1:7">
      <c r="A86" s="94">
        <v>44274</v>
      </c>
      <c r="C86" s="60">
        <v>7174133</v>
      </c>
      <c r="D86" s="60">
        <v>3020260</v>
      </c>
      <c r="E86" s="60">
        <v>33199</v>
      </c>
      <c r="F86" s="60">
        <v>132799</v>
      </c>
      <c r="G86" s="60">
        <v>24860000</v>
      </c>
    </row>
    <row r="87" spans="1:7">
      <c r="A87" s="94">
        <v>44275</v>
      </c>
      <c r="C87" s="60">
        <v>7174133</v>
      </c>
      <c r="D87" s="60">
        <v>3020260</v>
      </c>
      <c r="E87" s="60">
        <v>33199</v>
      </c>
      <c r="F87" s="60">
        <v>132799</v>
      </c>
      <c r="G87" s="60">
        <v>24860000</v>
      </c>
    </row>
    <row r="88" spans="1:7">
      <c r="A88" s="94">
        <v>44276</v>
      </c>
      <c r="C88" s="60">
        <v>7174133</v>
      </c>
      <c r="D88" s="60">
        <v>3020260</v>
      </c>
      <c r="E88" s="60">
        <v>33199</v>
      </c>
      <c r="F88" s="60">
        <v>132799</v>
      </c>
      <c r="G88" s="60">
        <v>24860000</v>
      </c>
    </row>
    <row r="89" spans="1:7">
      <c r="A89" s="94">
        <v>44277</v>
      </c>
      <c r="C89" s="60">
        <v>7142022</v>
      </c>
      <c r="D89" s="60">
        <v>3094745</v>
      </c>
      <c r="E89" s="60">
        <v>33199</v>
      </c>
      <c r="F89" s="60">
        <v>132799</v>
      </c>
      <c r="G89" s="60">
        <v>24860000</v>
      </c>
    </row>
    <row r="90" spans="1:7">
      <c r="A90" s="94">
        <v>44278</v>
      </c>
      <c r="C90" s="60">
        <v>7067944</v>
      </c>
      <c r="D90" s="60">
        <v>3249620</v>
      </c>
      <c r="E90" s="60">
        <v>33199</v>
      </c>
      <c r="F90" s="60">
        <v>132799</v>
      </c>
      <c r="G90" s="60">
        <v>24860000</v>
      </c>
    </row>
    <row r="91" spans="1:7">
      <c r="A91" s="94">
        <v>44279</v>
      </c>
      <c r="C91" s="60">
        <v>7199257</v>
      </c>
      <c r="D91" s="60">
        <v>3363040</v>
      </c>
      <c r="E91" s="60">
        <v>33199</v>
      </c>
      <c r="F91" s="60">
        <v>132799</v>
      </c>
      <c r="G91" s="60">
        <v>24860000</v>
      </c>
    </row>
    <row r="92" spans="1:7">
      <c r="A92" s="94">
        <v>44280</v>
      </c>
      <c r="C92" s="60">
        <v>7606510</v>
      </c>
      <c r="D92" s="60">
        <v>3458599</v>
      </c>
      <c r="E92" s="60">
        <v>33199</v>
      </c>
      <c r="F92" s="60">
        <v>132799</v>
      </c>
      <c r="G92" s="60">
        <v>24860000</v>
      </c>
    </row>
    <row r="93" spans="1:7">
      <c r="A93" s="94">
        <v>44281</v>
      </c>
      <c r="C93" s="60">
        <v>7555456</v>
      </c>
      <c r="D93" s="60">
        <v>3626059</v>
      </c>
      <c r="E93" s="60">
        <v>33199</v>
      </c>
      <c r="F93" s="60">
        <v>132799</v>
      </c>
      <c r="G93" s="60">
        <v>24860000</v>
      </c>
    </row>
    <row r="94" spans="1:7">
      <c r="A94" s="94">
        <v>44282</v>
      </c>
      <c r="C94" s="60">
        <v>7555456</v>
      </c>
      <c r="D94" s="60">
        <v>3626059</v>
      </c>
      <c r="E94" s="60">
        <v>33199</v>
      </c>
      <c r="F94" s="60">
        <v>132799</v>
      </c>
      <c r="G94" s="60">
        <v>24860000</v>
      </c>
    </row>
    <row r="95" spans="1:7">
      <c r="A95" s="94">
        <v>44283</v>
      </c>
      <c r="C95" s="60">
        <v>7555456</v>
      </c>
      <c r="D95" s="60">
        <v>3626059</v>
      </c>
      <c r="E95" s="60">
        <v>33199</v>
      </c>
      <c r="F95" s="60">
        <v>132799</v>
      </c>
      <c r="G95" s="60">
        <v>24860000</v>
      </c>
    </row>
    <row r="96" spans="1:7">
      <c r="A96" s="94">
        <v>44284</v>
      </c>
      <c r="C96" s="60">
        <v>7596433</v>
      </c>
      <c r="D96" s="60">
        <v>3679100</v>
      </c>
      <c r="E96" s="60">
        <v>33199</v>
      </c>
      <c r="F96" s="60">
        <v>140749</v>
      </c>
      <c r="G96" s="60">
        <v>24860000</v>
      </c>
    </row>
    <row r="97" spans="1:7">
      <c r="A97" s="94">
        <v>44285</v>
      </c>
      <c r="C97" s="60">
        <v>7542366</v>
      </c>
      <c r="D97" s="60">
        <v>3776588</v>
      </c>
      <c r="E97" s="60">
        <v>33199</v>
      </c>
      <c r="F97" s="60">
        <v>158425</v>
      </c>
      <c r="G97" s="60">
        <v>24860000</v>
      </c>
    </row>
    <row r="98" spans="1:7">
      <c r="A98" s="94">
        <v>44286</v>
      </c>
      <c r="C98" s="60">
        <v>7496416</v>
      </c>
      <c r="D98" s="60">
        <v>3868883</v>
      </c>
      <c r="E98" s="60">
        <v>33199</v>
      </c>
      <c r="F98" s="60">
        <v>276725</v>
      </c>
      <c r="G98" s="60">
        <v>24860000</v>
      </c>
    </row>
    <row r="99" spans="1:7">
      <c r="A99" s="94">
        <v>44287</v>
      </c>
      <c r="C99" s="60">
        <v>7377477</v>
      </c>
      <c r="D99" s="60">
        <v>3904427</v>
      </c>
      <c r="E99" s="60">
        <v>33199</v>
      </c>
      <c r="F99" s="60">
        <v>278725</v>
      </c>
      <c r="G99" s="60">
        <v>24860000</v>
      </c>
    </row>
    <row r="100" spans="1:7">
      <c r="A100" s="94">
        <v>44288</v>
      </c>
      <c r="C100" s="60">
        <v>7377477</v>
      </c>
      <c r="D100" s="60">
        <v>3904427</v>
      </c>
      <c r="E100" s="60">
        <v>33199</v>
      </c>
      <c r="F100" s="60">
        <v>278725</v>
      </c>
      <c r="G100" s="60">
        <v>24860000</v>
      </c>
    </row>
    <row r="101" spans="1:7">
      <c r="A101" s="94">
        <v>44289</v>
      </c>
      <c r="C101" s="60">
        <v>7377477</v>
      </c>
      <c r="D101" s="60">
        <v>3904427</v>
      </c>
      <c r="E101" s="60">
        <v>33199</v>
      </c>
      <c r="F101" s="60">
        <v>278725</v>
      </c>
      <c r="G101" s="60">
        <v>24860000</v>
      </c>
    </row>
    <row r="102" spans="1:7">
      <c r="A102" s="94">
        <v>44290</v>
      </c>
      <c r="C102" s="60">
        <v>7377477</v>
      </c>
      <c r="D102" s="60">
        <v>3904427</v>
      </c>
      <c r="E102" s="60">
        <v>33199</v>
      </c>
      <c r="F102" s="60">
        <v>278725</v>
      </c>
      <c r="G102" s="60">
        <v>24860000</v>
      </c>
    </row>
    <row r="103" spans="1:7">
      <c r="A103" s="94">
        <v>44291</v>
      </c>
      <c r="C103" s="60">
        <v>7375612</v>
      </c>
      <c r="D103" s="60">
        <v>3986361</v>
      </c>
      <c r="E103" s="60">
        <v>33199</v>
      </c>
      <c r="F103" s="60">
        <v>281173</v>
      </c>
      <c r="G103" s="60">
        <v>24860000</v>
      </c>
    </row>
    <row r="104" spans="1:7">
      <c r="A104" s="94">
        <v>44292</v>
      </c>
      <c r="C104" s="60">
        <v>7644885</v>
      </c>
      <c r="D104" s="60">
        <v>4015042</v>
      </c>
      <c r="E104" s="60">
        <v>33199</v>
      </c>
      <c r="F104" s="60">
        <v>282595</v>
      </c>
      <c r="G104" s="60">
        <v>24860000</v>
      </c>
    </row>
    <row r="105" spans="1:7">
      <c r="A105" s="94">
        <v>44293</v>
      </c>
      <c r="C105" s="60">
        <v>7643587</v>
      </c>
      <c r="D105" s="60">
        <v>4089850</v>
      </c>
      <c r="E105" s="60">
        <v>33199</v>
      </c>
      <c r="F105" s="60">
        <v>282595</v>
      </c>
      <c r="G105" s="60">
        <v>24860000</v>
      </c>
    </row>
    <row r="106" spans="1:7">
      <c r="A106" s="94">
        <v>44294</v>
      </c>
      <c r="C106" s="60">
        <v>7483076</v>
      </c>
      <c r="D106" s="60">
        <v>4309993</v>
      </c>
      <c r="E106" s="60">
        <v>33199</v>
      </c>
      <c r="F106" s="60">
        <v>282595</v>
      </c>
      <c r="G106" s="60">
        <v>24860000</v>
      </c>
    </row>
    <row r="107" spans="1:7">
      <c r="A107" s="94">
        <v>44295</v>
      </c>
      <c r="C107" s="60">
        <v>7296325</v>
      </c>
      <c r="D107" s="60">
        <v>4523830</v>
      </c>
      <c r="E107" s="60">
        <v>34199</v>
      </c>
      <c r="F107" s="60">
        <v>282595</v>
      </c>
      <c r="G107" s="60">
        <v>24860000</v>
      </c>
    </row>
    <row r="108" spans="1:7">
      <c r="A108" s="94">
        <v>44296</v>
      </c>
      <c r="C108" s="60">
        <v>7296325</v>
      </c>
      <c r="D108" s="60">
        <v>4523830</v>
      </c>
      <c r="E108" s="60">
        <v>34199</v>
      </c>
      <c r="F108" s="60">
        <v>282595</v>
      </c>
      <c r="G108" s="60">
        <v>24860000</v>
      </c>
    </row>
    <row r="109" spans="1:7">
      <c r="A109" s="94">
        <v>44297</v>
      </c>
      <c r="C109" s="60">
        <v>7296325</v>
      </c>
      <c r="D109" s="60">
        <v>4523830</v>
      </c>
      <c r="E109" s="60">
        <v>34199</v>
      </c>
      <c r="F109" s="60">
        <v>282595</v>
      </c>
      <c r="G109" s="60">
        <v>24860000</v>
      </c>
    </row>
    <row r="110" spans="1:7">
      <c r="A110" s="94">
        <v>44298</v>
      </c>
      <c r="C110" s="60">
        <v>7292856</v>
      </c>
      <c r="D110" s="60">
        <v>4555223</v>
      </c>
      <c r="E110" s="60">
        <v>34699</v>
      </c>
      <c r="F110" s="60">
        <v>324489</v>
      </c>
      <c r="G110" s="60">
        <v>24860000</v>
      </c>
    </row>
    <row r="111" spans="1:7">
      <c r="A111" s="94">
        <v>44299</v>
      </c>
      <c r="C111" s="60">
        <v>7204457</v>
      </c>
      <c r="D111" s="60">
        <v>4690374</v>
      </c>
      <c r="E111" s="60">
        <v>34699</v>
      </c>
      <c r="F111" s="60">
        <v>324489</v>
      </c>
      <c r="G111" s="60">
        <v>24860000</v>
      </c>
    </row>
    <row r="112" spans="1:7">
      <c r="A112" s="94">
        <v>44300</v>
      </c>
      <c r="C112" s="60">
        <v>7210100</v>
      </c>
      <c r="D112" s="60">
        <v>4785336</v>
      </c>
      <c r="E112" s="60">
        <v>34699</v>
      </c>
      <c r="F112" s="60">
        <v>324489</v>
      </c>
      <c r="G112" s="60">
        <v>24860000</v>
      </c>
    </row>
    <row r="113" spans="1:7">
      <c r="A113" s="94">
        <v>44301</v>
      </c>
      <c r="C113" s="60">
        <v>7162089</v>
      </c>
      <c r="D113" s="60">
        <v>4856492</v>
      </c>
      <c r="E113" s="60">
        <v>34699</v>
      </c>
      <c r="F113" s="60">
        <v>326645</v>
      </c>
      <c r="G113" s="60">
        <v>24860000</v>
      </c>
    </row>
    <row r="114" spans="1:7">
      <c r="A114" s="94">
        <v>44302</v>
      </c>
      <c r="C114" s="60">
        <v>7157138</v>
      </c>
      <c r="D114" s="60">
        <v>4959280</v>
      </c>
      <c r="E114" s="60">
        <v>34699</v>
      </c>
      <c r="F114" s="60">
        <v>326645</v>
      </c>
      <c r="G114" s="60">
        <v>24860000</v>
      </c>
    </row>
    <row r="115" spans="1:7">
      <c r="A115" s="94">
        <v>44303</v>
      </c>
      <c r="C115" s="60">
        <v>7157138</v>
      </c>
      <c r="D115" s="60">
        <v>4959280</v>
      </c>
      <c r="E115" s="60">
        <v>34699</v>
      </c>
      <c r="F115" s="60">
        <v>326645</v>
      </c>
      <c r="G115" s="60">
        <v>24860000</v>
      </c>
    </row>
    <row r="116" spans="1:7">
      <c r="A116" s="94">
        <v>44304</v>
      </c>
      <c r="C116" s="60">
        <v>7157138</v>
      </c>
      <c r="D116" s="60">
        <v>4959280</v>
      </c>
      <c r="E116" s="60">
        <v>34699</v>
      </c>
      <c r="F116" s="60">
        <v>326645</v>
      </c>
      <c r="G116" s="60">
        <v>24860000</v>
      </c>
    </row>
    <row r="117" spans="1:7">
      <c r="A117" s="94">
        <v>44305</v>
      </c>
      <c r="C117" s="60">
        <v>7017701</v>
      </c>
      <c r="D117" s="60">
        <v>5143898</v>
      </c>
      <c r="E117" s="60">
        <v>34699</v>
      </c>
      <c r="F117" s="60">
        <v>326645</v>
      </c>
      <c r="G117" s="60">
        <v>24860000</v>
      </c>
    </row>
    <row r="118" spans="1:7">
      <c r="A118" s="94">
        <v>44306</v>
      </c>
      <c r="C118" s="60">
        <v>7085736</v>
      </c>
      <c r="D118" s="60">
        <v>5251748</v>
      </c>
      <c r="E118" s="60">
        <v>34699</v>
      </c>
      <c r="F118" s="60">
        <v>326645</v>
      </c>
      <c r="G118" s="60">
        <v>24860000</v>
      </c>
    </row>
    <row r="119" spans="1:7">
      <c r="A119" s="94">
        <v>44307</v>
      </c>
      <c r="C119" s="60">
        <v>7085736</v>
      </c>
      <c r="D119" s="60">
        <v>5251748</v>
      </c>
      <c r="E119" s="60">
        <v>34699</v>
      </c>
      <c r="F119" s="60">
        <v>326645</v>
      </c>
      <c r="G119" s="60">
        <v>24860000</v>
      </c>
    </row>
    <row r="120" spans="1:7">
      <c r="A120" s="94">
        <v>44308</v>
      </c>
      <c r="C120" s="60">
        <v>7266899</v>
      </c>
      <c r="D120" s="60">
        <v>5298313</v>
      </c>
      <c r="E120" s="60">
        <v>34699</v>
      </c>
      <c r="F120" s="60">
        <v>326645</v>
      </c>
      <c r="G120" s="60">
        <v>24860000</v>
      </c>
    </row>
    <row r="121" spans="1:7">
      <c r="A121" s="94">
        <v>44309</v>
      </c>
      <c r="C121" s="60">
        <v>7390809</v>
      </c>
      <c r="D121" s="60">
        <v>5427039</v>
      </c>
      <c r="E121" s="60">
        <v>34699</v>
      </c>
      <c r="F121" s="60">
        <v>326645</v>
      </c>
      <c r="G121" s="60">
        <v>24860000</v>
      </c>
    </row>
    <row r="122" spans="1:7">
      <c r="A122" s="94">
        <v>44310</v>
      </c>
      <c r="C122" s="60">
        <v>7390809</v>
      </c>
      <c r="D122" s="60">
        <v>5427039</v>
      </c>
      <c r="E122" s="60">
        <v>34699</v>
      </c>
      <c r="F122" s="60">
        <v>326645</v>
      </c>
      <c r="G122" s="60">
        <v>24860000</v>
      </c>
    </row>
    <row r="123" spans="1:7">
      <c r="A123" s="94">
        <v>44311</v>
      </c>
      <c r="C123" s="60">
        <v>7390809</v>
      </c>
      <c r="D123" s="60">
        <v>5427039</v>
      </c>
      <c r="E123" s="60">
        <v>34699</v>
      </c>
      <c r="F123" s="60">
        <v>326645</v>
      </c>
      <c r="G123" s="60">
        <v>24860000</v>
      </c>
    </row>
    <row r="124" spans="1:7">
      <c r="A124" s="94">
        <v>44312</v>
      </c>
      <c r="C124" s="60">
        <v>7530334</v>
      </c>
      <c r="D124" s="60">
        <v>5547062</v>
      </c>
      <c r="E124" s="60">
        <v>34699</v>
      </c>
      <c r="F124" s="60">
        <v>376666</v>
      </c>
      <c r="G124" s="60">
        <v>24860000</v>
      </c>
    </row>
    <row r="125" spans="1:7">
      <c r="A125" s="94">
        <v>44313</v>
      </c>
      <c r="C125" s="60">
        <v>7706678</v>
      </c>
      <c r="D125" s="60">
        <v>5544516</v>
      </c>
      <c r="E125" s="60">
        <v>34699</v>
      </c>
      <c r="F125" s="60">
        <v>376666</v>
      </c>
      <c r="G125" s="60">
        <v>24860000</v>
      </c>
    </row>
    <row r="126" spans="1:7">
      <c r="A126" s="94">
        <v>44314</v>
      </c>
      <c r="C126" s="60">
        <v>7741205</v>
      </c>
      <c r="D126" s="60">
        <v>5610685</v>
      </c>
      <c r="E126" s="60">
        <v>34729</v>
      </c>
      <c r="F126" s="60">
        <v>382066</v>
      </c>
      <c r="G126" s="60">
        <v>24860000</v>
      </c>
    </row>
    <row r="127" spans="1:7">
      <c r="A127" s="94">
        <v>44315</v>
      </c>
      <c r="C127" s="60">
        <v>7713177</v>
      </c>
      <c r="D127" s="60">
        <v>5717736</v>
      </c>
      <c r="E127" s="60">
        <v>34729</v>
      </c>
      <c r="F127" s="60">
        <v>387073</v>
      </c>
      <c r="G127" s="60">
        <v>24860000</v>
      </c>
    </row>
    <row r="128" spans="1:7">
      <c r="A128" s="94">
        <v>44316</v>
      </c>
      <c r="C128" s="60">
        <v>7690124</v>
      </c>
      <c r="D128" s="60">
        <v>5801849</v>
      </c>
      <c r="E128" s="60">
        <v>34729</v>
      </c>
      <c r="F128" s="60">
        <v>396958</v>
      </c>
      <c r="G128" s="60">
        <v>24860000</v>
      </c>
    </row>
    <row r="129" spans="1:7">
      <c r="A129" s="94">
        <v>44317</v>
      </c>
      <c r="C129" s="60">
        <v>7690124</v>
      </c>
      <c r="D129" s="60">
        <v>5801849</v>
      </c>
      <c r="E129" s="60">
        <v>34729</v>
      </c>
      <c r="F129" s="60">
        <v>396958</v>
      </c>
      <c r="G129" s="60">
        <v>24860000</v>
      </c>
    </row>
    <row r="130" spans="1:7">
      <c r="A130" s="94">
        <v>44318</v>
      </c>
      <c r="C130" s="60">
        <v>7690124</v>
      </c>
      <c r="D130" s="60">
        <v>5801849</v>
      </c>
      <c r="E130" s="60">
        <v>34729</v>
      </c>
      <c r="F130" s="60">
        <v>396958</v>
      </c>
      <c r="G130" s="60">
        <v>24860000</v>
      </c>
    </row>
    <row r="131" spans="1:7">
      <c r="A131" s="94">
        <v>44319</v>
      </c>
      <c r="C131" s="60">
        <v>7576235</v>
      </c>
      <c r="D131" s="60">
        <v>5917699</v>
      </c>
      <c r="E131" s="60">
        <v>35699</v>
      </c>
      <c r="F131" s="60">
        <v>400896</v>
      </c>
      <c r="G131" s="60">
        <v>24860000</v>
      </c>
    </row>
    <row r="132" spans="1:7">
      <c r="A132" s="94">
        <v>44320</v>
      </c>
      <c r="C132" s="60">
        <v>7586657</v>
      </c>
      <c r="D132" s="60">
        <v>6006747</v>
      </c>
      <c r="E132" s="60">
        <v>35699</v>
      </c>
      <c r="F132" s="60">
        <v>498658</v>
      </c>
      <c r="G132" s="60">
        <v>24860000</v>
      </c>
    </row>
    <row r="133" spans="1:7">
      <c r="A133" s="94">
        <v>44321</v>
      </c>
      <c r="C133" s="60">
        <v>7689063</v>
      </c>
      <c r="D133" s="60">
        <v>5960674</v>
      </c>
      <c r="E133" s="60">
        <v>35699</v>
      </c>
      <c r="F133" s="60">
        <v>502618</v>
      </c>
      <c r="G133" s="60">
        <v>24860000</v>
      </c>
    </row>
    <row r="134" spans="1:7">
      <c r="A134" s="94">
        <v>44322</v>
      </c>
      <c r="C134" s="60">
        <v>7702769</v>
      </c>
      <c r="D134" s="60">
        <v>6138217</v>
      </c>
      <c r="E134" s="60">
        <v>35699</v>
      </c>
      <c r="F134" s="60">
        <v>515272</v>
      </c>
      <c r="G134" s="60">
        <v>24860000</v>
      </c>
    </row>
    <row r="135" spans="1:7">
      <c r="A135" s="94">
        <v>44323</v>
      </c>
      <c r="C135" s="60">
        <v>7671899</v>
      </c>
      <c r="D135" s="60">
        <v>6196798</v>
      </c>
      <c r="E135" s="60">
        <v>35699</v>
      </c>
      <c r="F135" s="60">
        <v>544969</v>
      </c>
      <c r="G135" s="60">
        <v>24860000</v>
      </c>
    </row>
    <row r="136" spans="1:7">
      <c r="A136" s="94">
        <v>44324</v>
      </c>
      <c r="C136" s="60">
        <v>7671899</v>
      </c>
      <c r="D136" s="60">
        <v>6196798</v>
      </c>
      <c r="E136" s="60">
        <v>35699</v>
      </c>
      <c r="F136" s="60">
        <v>544969</v>
      </c>
      <c r="G136" s="60">
        <v>24860000</v>
      </c>
    </row>
    <row r="137" spans="1:7">
      <c r="A137" s="94">
        <v>44325</v>
      </c>
      <c r="C137" s="60">
        <v>7671899</v>
      </c>
      <c r="D137" s="60">
        <v>6196798</v>
      </c>
      <c r="E137" s="60">
        <v>35699</v>
      </c>
      <c r="F137" s="60">
        <v>544969</v>
      </c>
      <c r="G137" s="60">
        <v>24860000</v>
      </c>
    </row>
    <row r="138" spans="1:7">
      <c r="A138" s="94">
        <v>44326</v>
      </c>
      <c r="C138" s="60">
        <v>7602076</v>
      </c>
      <c r="D138" s="60">
        <v>6326131</v>
      </c>
      <c r="E138" s="60">
        <v>35699</v>
      </c>
      <c r="F138" s="60">
        <v>551469</v>
      </c>
      <c r="G138" s="60">
        <v>24860000</v>
      </c>
    </row>
    <row r="139" spans="1:7">
      <c r="A139" s="94">
        <v>44327</v>
      </c>
      <c r="C139" s="60">
        <v>7621559</v>
      </c>
      <c r="D139" s="60">
        <v>6326531</v>
      </c>
      <c r="E139" s="60">
        <v>35699</v>
      </c>
      <c r="F139" s="60">
        <v>551469</v>
      </c>
      <c r="G139" s="60">
        <v>24860000</v>
      </c>
    </row>
    <row r="140" spans="1:7">
      <c r="A140" s="94">
        <v>44328</v>
      </c>
      <c r="C140" s="60">
        <v>7618594</v>
      </c>
      <c r="D140" s="60">
        <v>6419193</v>
      </c>
      <c r="E140" s="60">
        <v>35699</v>
      </c>
      <c r="F140" s="60">
        <v>590945</v>
      </c>
      <c r="G140" s="60">
        <v>24860000</v>
      </c>
    </row>
    <row r="141" spans="1:7">
      <c r="A141" s="94">
        <v>44329</v>
      </c>
      <c r="C141" s="60">
        <v>7498525</v>
      </c>
      <c r="D141" s="60">
        <v>6539817</v>
      </c>
      <c r="E141" s="60">
        <v>35699</v>
      </c>
      <c r="F141" s="60">
        <v>592945</v>
      </c>
      <c r="G141" s="60">
        <v>24860000</v>
      </c>
    </row>
    <row r="142" spans="1:7">
      <c r="A142" s="94">
        <v>44330</v>
      </c>
      <c r="C142" s="60">
        <v>7450124</v>
      </c>
      <c r="D142" s="60">
        <v>6684185</v>
      </c>
      <c r="E142" s="60">
        <v>35699</v>
      </c>
      <c r="F142" s="60">
        <v>623768</v>
      </c>
      <c r="G142" s="60">
        <v>24860000</v>
      </c>
    </row>
    <row r="143" spans="1:7">
      <c r="A143" s="94">
        <v>44331</v>
      </c>
      <c r="C143" s="60">
        <v>7450124</v>
      </c>
      <c r="D143" s="60">
        <v>6684185</v>
      </c>
      <c r="E143" s="60">
        <v>35699</v>
      </c>
      <c r="F143" s="60">
        <v>623768</v>
      </c>
      <c r="G143" s="60">
        <v>24860000</v>
      </c>
    </row>
    <row r="144" spans="1:7">
      <c r="A144" s="94">
        <v>44332</v>
      </c>
      <c r="C144" s="60">
        <v>7450124</v>
      </c>
      <c r="D144" s="60">
        <v>6684185</v>
      </c>
      <c r="E144" s="60">
        <v>35699</v>
      </c>
      <c r="F144" s="60">
        <v>623768</v>
      </c>
      <c r="G144" s="60">
        <v>24860000</v>
      </c>
    </row>
    <row r="145" spans="1:7">
      <c r="A145" s="94">
        <v>44333</v>
      </c>
      <c r="C145" s="60">
        <v>7333521</v>
      </c>
      <c r="D145" s="60">
        <v>6773567</v>
      </c>
      <c r="E145" s="60">
        <v>35699</v>
      </c>
      <c r="F145" s="60">
        <v>623768</v>
      </c>
      <c r="G145" s="60">
        <v>24860000</v>
      </c>
    </row>
    <row r="146" spans="1:7">
      <c r="A146" s="94">
        <v>44334</v>
      </c>
      <c r="C146" s="60">
        <v>7227764</v>
      </c>
      <c r="D146" s="60">
        <v>6888546</v>
      </c>
      <c r="E146" s="60">
        <v>35699</v>
      </c>
      <c r="F146" s="60">
        <v>655768</v>
      </c>
      <c r="G146" s="60">
        <v>24860000</v>
      </c>
    </row>
    <row r="147" spans="1:7">
      <c r="A147" s="94">
        <v>44335</v>
      </c>
      <c r="C147" s="60">
        <v>7511092</v>
      </c>
      <c r="D147" s="60">
        <v>6912605</v>
      </c>
      <c r="E147" s="60">
        <v>35199</v>
      </c>
      <c r="F147" s="60">
        <v>655768</v>
      </c>
      <c r="G147" s="60">
        <v>24860000</v>
      </c>
    </row>
    <row r="148" spans="1:7">
      <c r="A148" s="94">
        <v>44336</v>
      </c>
      <c r="C148" s="60">
        <v>7489951</v>
      </c>
      <c r="D148" s="60">
        <v>7049240</v>
      </c>
      <c r="E148" s="60">
        <v>35199</v>
      </c>
      <c r="F148" s="60">
        <v>655768</v>
      </c>
      <c r="G148" s="60">
        <v>24860000</v>
      </c>
    </row>
    <row r="149" spans="1:7">
      <c r="A149" s="94">
        <v>44337</v>
      </c>
      <c r="C149" s="60">
        <v>7431815</v>
      </c>
      <c r="D149" s="60">
        <v>7156406</v>
      </c>
      <c r="E149" s="60">
        <v>35199</v>
      </c>
      <c r="F149" s="60">
        <v>655774</v>
      </c>
      <c r="G149" s="60">
        <v>24860000</v>
      </c>
    </row>
    <row r="150" spans="1:7">
      <c r="A150" s="94">
        <v>44338</v>
      </c>
      <c r="C150" s="60">
        <v>7431815</v>
      </c>
      <c r="D150" s="60">
        <v>7156406</v>
      </c>
      <c r="E150" s="60">
        <v>35199</v>
      </c>
      <c r="F150" s="60">
        <v>655774</v>
      </c>
      <c r="G150" s="60">
        <v>24860000</v>
      </c>
    </row>
    <row r="151" spans="1:7">
      <c r="A151" s="94">
        <v>44339</v>
      </c>
      <c r="C151" s="60">
        <v>7431815</v>
      </c>
      <c r="D151" s="60">
        <v>7156406</v>
      </c>
      <c r="E151" s="60">
        <v>35199</v>
      </c>
      <c r="F151" s="60">
        <v>655774</v>
      </c>
      <c r="G151" s="60">
        <v>24860000</v>
      </c>
    </row>
    <row r="152" spans="1:7">
      <c r="A152" s="94">
        <v>44340</v>
      </c>
      <c r="C152" s="60">
        <v>7769346</v>
      </c>
      <c r="D152" s="60">
        <v>7231260</v>
      </c>
      <c r="E152" s="60">
        <v>35199</v>
      </c>
      <c r="F152" s="60">
        <v>665774</v>
      </c>
      <c r="G152" s="60">
        <v>24860000</v>
      </c>
    </row>
    <row r="153" spans="1:7">
      <c r="A153" s="94">
        <v>44341</v>
      </c>
      <c r="C153" s="60">
        <v>7919778</v>
      </c>
      <c r="D153" s="60">
        <v>7290185</v>
      </c>
      <c r="E153" s="60">
        <v>35199</v>
      </c>
      <c r="F153" s="60">
        <v>665774</v>
      </c>
      <c r="G153" s="60">
        <v>24860000</v>
      </c>
    </row>
    <row r="154" spans="1:7">
      <c r="A154" s="94">
        <v>44342</v>
      </c>
      <c r="C154" s="60">
        <v>7950305</v>
      </c>
      <c r="D154" s="60">
        <v>7350607</v>
      </c>
      <c r="E154" s="60">
        <v>35199</v>
      </c>
      <c r="F154" s="60">
        <v>696562</v>
      </c>
      <c r="G154" s="60">
        <v>24860000</v>
      </c>
    </row>
    <row r="155" spans="1:7">
      <c r="A155" s="94">
        <v>44343</v>
      </c>
      <c r="C155" s="60">
        <v>7892653</v>
      </c>
      <c r="D155" s="60">
        <v>7442474</v>
      </c>
      <c r="E155" s="60">
        <v>35199</v>
      </c>
      <c r="F155" s="60">
        <v>701562</v>
      </c>
      <c r="G155" s="60">
        <v>24860000</v>
      </c>
    </row>
    <row r="156" spans="1:7">
      <c r="A156" s="94">
        <v>44344</v>
      </c>
      <c r="C156" s="60">
        <v>7860111</v>
      </c>
      <c r="D156" s="60">
        <v>7503700</v>
      </c>
      <c r="E156" s="60">
        <v>35199</v>
      </c>
      <c r="F156" s="60">
        <v>701562</v>
      </c>
      <c r="G156" s="60">
        <v>24860000</v>
      </c>
    </row>
    <row r="157" spans="1:7">
      <c r="A157" s="94">
        <v>44345</v>
      </c>
      <c r="C157" s="60">
        <v>7860111</v>
      </c>
      <c r="D157" s="60">
        <v>7503700</v>
      </c>
      <c r="E157" s="60">
        <v>35199</v>
      </c>
      <c r="F157" s="60">
        <v>701562</v>
      </c>
      <c r="G157" s="60">
        <v>24860000</v>
      </c>
    </row>
    <row r="158" spans="1:7">
      <c r="A158" s="94">
        <v>44346</v>
      </c>
      <c r="C158" s="60">
        <v>7860111</v>
      </c>
      <c r="D158" s="60">
        <v>7503700</v>
      </c>
      <c r="E158" s="60">
        <v>35199</v>
      </c>
      <c r="F158" s="60">
        <v>701562</v>
      </c>
      <c r="G158" s="60">
        <v>24860000</v>
      </c>
    </row>
    <row r="159" spans="1:7">
      <c r="A159" s="94">
        <v>44347</v>
      </c>
      <c r="C159" s="60">
        <v>7813310</v>
      </c>
      <c r="D159" s="60">
        <v>7688035</v>
      </c>
      <c r="E159" s="60">
        <v>35199</v>
      </c>
      <c r="F159" s="60">
        <v>711562</v>
      </c>
      <c r="G159" s="60">
        <v>24860000</v>
      </c>
    </row>
    <row r="160" spans="1:7">
      <c r="A160" s="94">
        <v>44348</v>
      </c>
      <c r="C160" s="60">
        <v>7829626</v>
      </c>
      <c r="D160" s="60">
        <v>7696135</v>
      </c>
      <c r="E160" s="60">
        <v>35199</v>
      </c>
      <c r="F160" s="60">
        <v>711562</v>
      </c>
      <c r="G160" s="60">
        <v>24860000</v>
      </c>
    </row>
    <row r="161" spans="1:7">
      <c r="A161" s="94">
        <v>44349</v>
      </c>
      <c r="C161" s="60">
        <v>7789964</v>
      </c>
      <c r="D161" s="60">
        <v>7871591</v>
      </c>
      <c r="E161" s="60">
        <v>35199</v>
      </c>
      <c r="F161" s="60">
        <v>732562</v>
      </c>
      <c r="G161" s="60">
        <v>24860000</v>
      </c>
    </row>
    <row r="162" spans="1:7">
      <c r="A162" s="94">
        <v>44350</v>
      </c>
      <c r="C162" s="60">
        <v>7789964</v>
      </c>
      <c r="D162" s="60">
        <v>7871591</v>
      </c>
      <c r="E162" s="60">
        <v>35199</v>
      </c>
      <c r="F162" s="60">
        <v>732562</v>
      </c>
      <c r="G162" s="60">
        <v>24860000</v>
      </c>
    </row>
    <row r="163" spans="1:7">
      <c r="A163" s="94">
        <v>44351</v>
      </c>
      <c r="C163" s="60">
        <v>7866606</v>
      </c>
      <c r="D163" s="60">
        <v>7888200</v>
      </c>
      <c r="E163" s="60">
        <v>34899</v>
      </c>
      <c r="F163" s="60">
        <v>732562</v>
      </c>
      <c r="G163" s="60">
        <v>24860000</v>
      </c>
    </row>
    <row r="164" spans="1:7">
      <c r="A164" s="94">
        <v>44352</v>
      </c>
      <c r="C164" s="60">
        <v>7866606</v>
      </c>
      <c r="D164" s="60">
        <v>7888200</v>
      </c>
      <c r="E164" s="60">
        <v>34899</v>
      </c>
      <c r="F164" s="60">
        <v>732562</v>
      </c>
      <c r="G164" s="60">
        <v>24860000</v>
      </c>
    </row>
    <row r="165" spans="1:7">
      <c r="A165" s="94">
        <v>44353</v>
      </c>
      <c r="C165" s="60">
        <v>7866606</v>
      </c>
      <c r="D165" s="60">
        <v>7888200</v>
      </c>
      <c r="E165" s="60">
        <v>34899</v>
      </c>
      <c r="F165" s="60">
        <v>732562</v>
      </c>
      <c r="G165" s="60">
        <v>24860000</v>
      </c>
    </row>
    <row r="166" spans="1:7">
      <c r="A166" s="94">
        <v>44354</v>
      </c>
      <c r="C166" s="60">
        <v>7995563</v>
      </c>
      <c r="D166" s="60">
        <v>7961546</v>
      </c>
      <c r="E166" s="60">
        <v>34899</v>
      </c>
      <c r="F166" s="60">
        <v>732567</v>
      </c>
      <c r="G166" s="60">
        <v>24860000</v>
      </c>
    </row>
    <row r="167" spans="1:7">
      <c r="A167" s="94">
        <v>44355</v>
      </c>
      <c r="C167" s="60">
        <v>8058811</v>
      </c>
      <c r="D167" s="60">
        <v>7975615</v>
      </c>
      <c r="E167" s="60">
        <v>34899</v>
      </c>
      <c r="F167" s="60">
        <v>737682</v>
      </c>
      <c r="G167" s="60">
        <v>24860000</v>
      </c>
    </row>
    <row r="168" spans="1:7">
      <c r="A168" s="94">
        <v>44356</v>
      </c>
      <c r="C168" s="60">
        <v>7982075</v>
      </c>
      <c r="D168" s="60">
        <v>8178309</v>
      </c>
      <c r="E168" s="60">
        <v>34899</v>
      </c>
      <c r="F168" s="60">
        <v>792682</v>
      </c>
      <c r="G168" s="60">
        <v>24860000</v>
      </c>
    </row>
    <row r="169" spans="1:7">
      <c r="A169" s="94">
        <v>44357</v>
      </c>
      <c r="C169" s="60">
        <v>7872170</v>
      </c>
      <c r="D169" s="60">
        <v>8276088</v>
      </c>
      <c r="E169" s="60">
        <v>34899</v>
      </c>
      <c r="F169" s="60">
        <v>792682</v>
      </c>
      <c r="G169" s="60">
        <v>24860000</v>
      </c>
    </row>
    <row r="170" spans="1:7">
      <c r="A170" s="94">
        <v>44358</v>
      </c>
      <c r="C170" s="60">
        <v>7766507</v>
      </c>
      <c r="D170" s="60">
        <v>8457106</v>
      </c>
      <c r="E170" s="60">
        <v>34900</v>
      </c>
      <c r="F170" s="60">
        <v>883955</v>
      </c>
      <c r="G170" s="60">
        <v>24860000</v>
      </c>
    </row>
    <row r="171" spans="1:7">
      <c r="A171" s="94">
        <v>44359</v>
      </c>
      <c r="C171" s="60">
        <v>7766507</v>
      </c>
      <c r="D171" s="60">
        <v>8457106</v>
      </c>
      <c r="E171" s="60">
        <v>34900</v>
      </c>
      <c r="F171" s="60">
        <v>883955</v>
      </c>
      <c r="G171" s="60">
        <v>24860000</v>
      </c>
    </row>
    <row r="172" spans="1:7">
      <c r="A172" s="94">
        <v>44360</v>
      </c>
      <c r="C172" s="60">
        <v>7766507</v>
      </c>
      <c r="D172" s="60">
        <v>8457106</v>
      </c>
      <c r="E172" s="60">
        <v>34900</v>
      </c>
      <c r="F172" s="60">
        <v>883955</v>
      </c>
      <c r="G172" s="60">
        <v>24860000</v>
      </c>
    </row>
    <row r="173" spans="1:7">
      <c r="A173" s="94">
        <v>44361</v>
      </c>
      <c r="C173" s="60">
        <v>7803612</v>
      </c>
      <c r="D173" s="60">
        <v>8391967</v>
      </c>
      <c r="E173" s="60">
        <v>34900</v>
      </c>
      <c r="F173" s="60">
        <v>883955</v>
      </c>
      <c r="G173" s="60">
        <v>24860000</v>
      </c>
    </row>
    <row r="174" spans="1:7">
      <c r="A174" s="94">
        <v>44362</v>
      </c>
      <c r="C174" s="60">
        <v>7791282</v>
      </c>
      <c r="D174" s="60">
        <v>8432867</v>
      </c>
      <c r="E174" s="60">
        <v>34900</v>
      </c>
      <c r="F174" s="60">
        <v>902248</v>
      </c>
      <c r="G174" s="60">
        <v>24860000</v>
      </c>
    </row>
    <row r="175" spans="1:7">
      <c r="A175" s="94">
        <v>44363</v>
      </c>
      <c r="C175" s="60">
        <v>7887234</v>
      </c>
      <c r="D175" s="60">
        <v>8449570</v>
      </c>
      <c r="E175" s="60">
        <v>34900</v>
      </c>
      <c r="F175" s="60">
        <v>927148</v>
      </c>
      <c r="G175" s="60">
        <v>24860000</v>
      </c>
    </row>
    <row r="176" spans="1:7">
      <c r="A176" s="94">
        <v>44364</v>
      </c>
      <c r="C176" s="60">
        <v>7754468</v>
      </c>
      <c r="D176" s="60">
        <v>8605090</v>
      </c>
      <c r="E176" s="60">
        <v>34900</v>
      </c>
      <c r="F176" s="60">
        <v>928804</v>
      </c>
      <c r="G176" s="60">
        <v>24860000</v>
      </c>
    </row>
    <row r="177" spans="1:7">
      <c r="A177" s="94">
        <v>44365</v>
      </c>
      <c r="C177" s="60">
        <v>7819444</v>
      </c>
      <c r="D177" s="60">
        <v>8711235</v>
      </c>
      <c r="E177" s="60">
        <v>34900</v>
      </c>
      <c r="F177" s="60">
        <v>928804</v>
      </c>
      <c r="G177" s="60">
        <v>24860000</v>
      </c>
    </row>
    <row r="178" spans="1:7">
      <c r="A178" s="94">
        <v>44366</v>
      </c>
      <c r="C178" s="60">
        <v>7819444</v>
      </c>
      <c r="D178" s="60">
        <v>8711235</v>
      </c>
      <c r="E178" s="60">
        <v>34900</v>
      </c>
      <c r="F178" s="60">
        <v>928804</v>
      </c>
      <c r="G178" s="60">
        <v>24860000</v>
      </c>
    </row>
    <row r="179" spans="1:7">
      <c r="A179" s="94">
        <v>44367</v>
      </c>
      <c r="C179" s="60">
        <v>7819444</v>
      </c>
      <c r="D179" s="60">
        <v>8711235</v>
      </c>
      <c r="E179" s="60">
        <v>34900</v>
      </c>
      <c r="F179" s="60">
        <v>928804</v>
      </c>
      <c r="G179" s="60">
        <v>24860000</v>
      </c>
    </row>
    <row r="180" spans="1:7">
      <c r="A180" s="94">
        <v>44368</v>
      </c>
      <c r="C180" s="60">
        <v>7902769</v>
      </c>
      <c r="D180" s="60">
        <v>8748425</v>
      </c>
      <c r="E180" s="60">
        <v>42100</v>
      </c>
      <c r="F180" s="60">
        <v>935804</v>
      </c>
      <c r="G180" s="60">
        <v>24860000</v>
      </c>
    </row>
    <row r="181" spans="1:7">
      <c r="A181" s="94">
        <v>44369</v>
      </c>
      <c r="C181" s="60">
        <v>7853078</v>
      </c>
      <c r="D181" s="60">
        <v>8858752</v>
      </c>
      <c r="E181" s="60">
        <v>35105</v>
      </c>
      <c r="F181" s="60">
        <v>965804</v>
      </c>
      <c r="G181" s="60">
        <v>24860000</v>
      </c>
    </row>
    <row r="182" spans="1:7">
      <c r="A182" s="94">
        <v>44370</v>
      </c>
      <c r="C182" s="60">
        <v>8016510</v>
      </c>
      <c r="D182" s="60">
        <v>8849259</v>
      </c>
      <c r="E182" s="60">
        <v>35105</v>
      </c>
      <c r="F182" s="60">
        <v>2064041</v>
      </c>
      <c r="G182" s="60">
        <v>24860000</v>
      </c>
    </row>
    <row r="183" spans="1:7">
      <c r="A183" s="94">
        <v>44371</v>
      </c>
      <c r="C183" s="60">
        <v>7930362</v>
      </c>
      <c r="D183" s="60">
        <v>7902916</v>
      </c>
      <c r="E183" s="60">
        <v>35105</v>
      </c>
      <c r="F183" s="60">
        <v>2762704</v>
      </c>
      <c r="G183" s="60">
        <v>24860000</v>
      </c>
    </row>
    <row r="184" spans="1:7">
      <c r="A184" s="94">
        <v>44372</v>
      </c>
      <c r="C184" s="60">
        <v>7874611</v>
      </c>
      <c r="D184" s="60">
        <v>7339992</v>
      </c>
      <c r="E184" s="60">
        <v>35205</v>
      </c>
      <c r="F184" s="60">
        <v>2837978</v>
      </c>
      <c r="G184" s="60">
        <v>24860000</v>
      </c>
    </row>
    <row r="185" spans="1:7">
      <c r="A185" s="94">
        <v>44373</v>
      </c>
      <c r="C185" s="60">
        <v>7874611</v>
      </c>
      <c r="D185" s="60">
        <v>7339992</v>
      </c>
      <c r="E185" s="60">
        <v>35205</v>
      </c>
      <c r="F185" s="60">
        <v>2837978</v>
      </c>
      <c r="G185" s="60">
        <v>24860000</v>
      </c>
    </row>
    <row r="186" spans="1:7">
      <c r="A186" s="94">
        <v>44374</v>
      </c>
      <c r="C186" s="60">
        <v>7874611</v>
      </c>
      <c r="D186" s="60">
        <v>7339992</v>
      </c>
      <c r="E186" s="60">
        <v>35205</v>
      </c>
      <c r="F186" s="60">
        <v>2837978</v>
      </c>
      <c r="G186" s="60">
        <v>24860000</v>
      </c>
    </row>
    <row r="187" spans="1:7">
      <c r="A187" s="94">
        <v>44375</v>
      </c>
      <c r="C187" s="60">
        <v>7963909</v>
      </c>
      <c r="D187" s="60">
        <v>7281160</v>
      </c>
      <c r="E187" s="60">
        <v>35205</v>
      </c>
      <c r="F187" s="60">
        <v>2838625</v>
      </c>
      <c r="G187" s="60">
        <v>24860000</v>
      </c>
    </row>
    <row r="188" spans="1:7">
      <c r="A188" s="94">
        <v>44376</v>
      </c>
      <c r="C188" s="60">
        <v>8398893</v>
      </c>
      <c r="D188" s="60">
        <v>7336803</v>
      </c>
      <c r="E188" s="60">
        <v>35205</v>
      </c>
      <c r="F188" s="60">
        <v>2840112</v>
      </c>
      <c r="G188" s="60">
        <v>24860000</v>
      </c>
    </row>
    <row r="189" spans="1:7">
      <c r="A189" s="94">
        <v>44377</v>
      </c>
      <c r="C189" s="60">
        <v>8471154</v>
      </c>
      <c r="D189" s="60">
        <v>7431314</v>
      </c>
      <c r="E189" s="60">
        <v>35205</v>
      </c>
      <c r="F189" s="60">
        <v>2853112</v>
      </c>
      <c r="G189" s="60">
        <v>24860000</v>
      </c>
    </row>
    <row r="190" spans="1:7">
      <c r="A190" s="94">
        <v>44378</v>
      </c>
      <c r="C190" s="60">
        <v>8494055</v>
      </c>
      <c r="D190" s="60">
        <v>7485475</v>
      </c>
      <c r="E190" s="60">
        <v>35205</v>
      </c>
      <c r="F190" s="60">
        <v>2853112</v>
      </c>
      <c r="G190" s="60">
        <v>24860000</v>
      </c>
    </row>
    <row r="191" spans="1:7">
      <c r="A191" s="94">
        <v>44379</v>
      </c>
      <c r="C191" s="60">
        <v>8402868</v>
      </c>
      <c r="D191" s="60">
        <v>7641636</v>
      </c>
      <c r="E191" s="60">
        <v>35205</v>
      </c>
      <c r="F191" s="60">
        <v>2863112</v>
      </c>
      <c r="G191" s="60">
        <v>24860000</v>
      </c>
    </row>
    <row r="192" spans="1:7">
      <c r="A192" s="94">
        <v>44380</v>
      </c>
      <c r="C192" s="60">
        <v>8402868</v>
      </c>
      <c r="D192" s="60">
        <v>7641636</v>
      </c>
      <c r="E192" s="60">
        <v>35205</v>
      </c>
      <c r="F192" s="60">
        <v>2863112</v>
      </c>
      <c r="G192" s="60">
        <v>24860000</v>
      </c>
    </row>
    <row r="193" spans="1:7">
      <c r="A193" s="94">
        <v>44381</v>
      </c>
      <c r="C193" s="60">
        <v>8402868</v>
      </c>
      <c r="D193" s="60">
        <v>7641636</v>
      </c>
      <c r="E193" s="60">
        <v>35205</v>
      </c>
      <c r="F193" s="60">
        <v>2863112</v>
      </c>
      <c r="G193" s="60">
        <v>24860000</v>
      </c>
    </row>
    <row r="194" spans="1:7">
      <c r="A194" s="94">
        <v>44382</v>
      </c>
      <c r="C194" s="60">
        <v>8466993</v>
      </c>
      <c r="D194" s="60">
        <v>7698117</v>
      </c>
      <c r="E194" s="60">
        <v>35205</v>
      </c>
      <c r="F194" s="60">
        <v>2863112</v>
      </c>
      <c r="G194" s="60">
        <v>24860000</v>
      </c>
    </row>
    <row r="195" spans="1:7">
      <c r="A195" s="94">
        <v>44383</v>
      </c>
      <c r="C195" s="60">
        <v>8552077</v>
      </c>
      <c r="D195" s="60">
        <v>7722689</v>
      </c>
      <c r="E195" s="60">
        <v>35205</v>
      </c>
      <c r="F195" s="60">
        <v>2863112</v>
      </c>
      <c r="G195" s="60">
        <v>24860000</v>
      </c>
    </row>
    <row r="196" spans="1:7">
      <c r="A196" s="94">
        <v>44384</v>
      </c>
      <c r="C196" s="60">
        <v>8615842</v>
      </c>
      <c r="D196" s="60">
        <v>7789067</v>
      </c>
      <c r="E196" s="60">
        <v>35205</v>
      </c>
      <c r="F196" s="60">
        <v>2863112</v>
      </c>
      <c r="G196" s="60">
        <v>24860000</v>
      </c>
    </row>
    <row r="197" spans="1:7">
      <c r="A197" s="94">
        <v>44385</v>
      </c>
      <c r="C197" s="60">
        <v>8592975</v>
      </c>
      <c r="D197" s="60">
        <v>7931695</v>
      </c>
      <c r="E197" s="60">
        <v>35205</v>
      </c>
      <c r="F197" s="60">
        <v>2866612</v>
      </c>
      <c r="G197" s="60">
        <v>24860000</v>
      </c>
    </row>
    <row r="198" spans="1:7">
      <c r="A198" s="94">
        <v>44386</v>
      </c>
      <c r="C198" s="60">
        <v>8598837</v>
      </c>
      <c r="D198" s="60">
        <v>7946855</v>
      </c>
      <c r="E198" s="60">
        <v>35205</v>
      </c>
      <c r="F198" s="60">
        <v>2866612</v>
      </c>
      <c r="G198" s="60">
        <v>24860000</v>
      </c>
    </row>
    <row r="199" spans="1:7">
      <c r="A199" s="94">
        <v>44387</v>
      </c>
      <c r="C199" s="60">
        <v>8598837</v>
      </c>
      <c r="D199" s="60">
        <v>7946855</v>
      </c>
      <c r="E199" s="60">
        <v>35205</v>
      </c>
      <c r="F199" s="60">
        <v>2866612</v>
      </c>
      <c r="G199" s="60">
        <v>24860000</v>
      </c>
    </row>
    <row r="200" spans="1:7">
      <c r="A200" s="94">
        <v>44388</v>
      </c>
      <c r="C200" s="60">
        <v>8598837</v>
      </c>
      <c r="D200" s="60">
        <v>7946855</v>
      </c>
      <c r="E200" s="60">
        <v>35205</v>
      </c>
      <c r="F200" s="60">
        <v>2866612</v>
      </c>
      <c r="G200" s="60">
        <v>24860000</v>
      </c>
    </row>
    <row r="201" spans="1:7">
      <c r="A201" s="94">
        <v>44389</v>
      </c>
      <c r="C201" s="60">
        <v>8653843</v>
      </c>
      <c r="D201" s="60">
        <v>7969524</v>
      </c>
      <c r="E201" s="60">
        <v>35205</v>
      </c>
      <c r="F201" s="60">
        <v>2867612</v>
      </c>
      <c r="G201" s="60">
        <v>24860000</v>
      </c>
    </row>
    <row r="202" spans="1:7">
      <c r="A202" s="94">
        <v>44390</v>
      </c>
      <c r="C202" s="60">
        <v>8688128</v>
      </c>
      <c r="D202" s="60">
        <v>7994052</v>
      </c>
      <c r="E202" s="60">
        <v>35275</v>
      </c>
      <c r="F202" s="60">
        <v>2867612</v>
      </c>
      <c r="G202" s="60">
        <v>24860000</v>
      </c>
    </row>
    <row r="203" spans="1:7">
      <c r="A203" s="94">
        <v>44391</v>
      </c>
      <c r="C203" s="60">
        <v>8674555</v>
      </c>
      <c r="D203" s="60">
        <v>8072198</v>
      </c>
      <c r="E203" s="60">
        <v>170398</v>
      </c>
      <c r="F203" s="60">
        <v>2867612</v>
      </c>
      <c r="G203" s="60">
        <v>24860000</v>
      </c>
    </row>
    <row r="204" spans="1:7">
      <c r="A204" s="94">
        <v>44392</v>
      </c>
      <c r="C204" s="60">
        <v>8685890</v>
      </c>
      <c r="D204" s="60">
        <v>8142559</v>
      </c>
      <c r="E204" s="60">
        <v>175220</v>
      </c>
      <c r="F204" s="60">
        <v>2868612</v>
      </c>
      <c r="G204" s="60">
        <v>24860000</v>
      </c>
    </row>
    <row r="205" spans="1:7">
      <c r="A205" s="94">
        <v>44393</v>
      </c>
      <c r="C205" s="60">
        <v>8623684</v>
      </c>
      <c r="D205" s="60">
        <v>8231272</v>
      </c>
      <c r="E205" s="60">
        <v>175898</v>
      </c>
      <c r="F205" s="60">
        <v>2868612</v>
      </c>
      <c r="G205" s="60">
        <v>24860000</v>
      </c>
    </row>
    <row r="206" spans="1:7">
      <c r="A206" s="94">
        <v>44394</v>
      </c>
      <c r="C206" s="60">
        <v>8623684</v>
      </c>
      <c r="D206" s="60">
        <v>8231272</v>
      </c>
      <c r="E206" s="60">
        <v>175898</v>
      </c>
      <c r="F206" s="60">
        <v>2868612</v>
      </c>
      <c r="G206" s="60">
        <v>24860000</v>
      </c>
    </row>
    <row r="207" spans="1:7">
      <c r="A207" s="94">
        <v>44395</v>
      </c>
      <c r="C207" s="60">
        <v>8623684</v>
      </c>
      <c r="D207" s="60">
        <v>8231272</v>
      </c>
      <c r="E207" s="60">
        <v>175898</v>
      </c>
      <c r="F207" s="60">
        <v>2868612</v>
      </c>
      <c r="G207" s="60">
        <v>24860000</v>
      </c>
    </row>
    <row r="208" spans="1:7">
      <c r="A208" s="94">
        <v>44396</v>
      </c>
      <c r="C208" s="60">
        <v>8597325</v>
      </c>
      <c r="D208" s="60">
        <v>8287272</v>
      </c>
      <c r="E208" s="60">
        <v>170398</v>
      </c>
      <c r="F208" s="60">
        <v>2868612</v>
      </c>
      <c r="G208" s="60">
        <v>24860000</v>
      </c>
    </row>
    <row r="209" spans="1:7">
      <c r="A209" s="94">
        <v>44397</v>
      </c>
      <c r="C209" s="60">
        <v>9195486</v>
      </c>
      <c r="D209" s="60">
        <v>8349787</v>
      </c>
      <c r="E209" s="60">
        <v>170898</v>
      </c>
      <c r="F209" s="60">
        <v>2868612</v>
      </c>
      <c r="G209" s="60">
        <v>24860000</v>
      </c>
    </row>
    <row r="210" spans="1:7">
      <c r="A210" s="94">
        <v>44398</v>
      </c>
      <c r="C210" s="60">
        <v>9355118</v>
      </c>
      <c r="D210" s="60">
        <v>8427802</v>
      </c>
      <c r="E210" s="60">
        <v>170898</v>
      </c>
      <c r="F210" s="60">
        <v>2868612</v>
      </c>
      <c r="G210" s="60">
        <v>24860000</v>
      </c>
    </row>
    <row r="211" spans="1:7">
      <c r="A211" s="94">
        <v>44399</v>
      </c>
      <c r="C211" s="60">
        <v>9338417</v>
      </c>
      <c r="D211" s="60">
        <v>8524706</v>
      </c>
      <c r="E211" s="60">
        <v>175898</v>
      </c>
      <c r="F211" s="60">
        <v>2870362</v>
      </c>
      <c r="G211" s="60">
        <v>24860000</v>
      </c>
    </row>
    <row r="212" spans="1:7">
      <c r="A212" s="94">
        <v>44400</v>
      </c>
      <c r="C212" s="60">
        <v>9399615</v>
      </c>
      <c r="D212" s="60">
        <v>8618587</v>
      </c>
      <c r="E212" s="60">
        <v>172898</v>
      </c>
      <c r="F212" s="60">
        <v>2870362</v>
      </c>
      <c r="G212" s="60">
        <v>24860000</v>
      </c>
    </row>
    <row r="213" spans="1:7">
      <c r="A213" s="94">
        <v>44401</v>
      </c>
      <c r="C213" s="60">
        <v>9399615</v>
      </c>
      <c r="D213" s="60">
        <v>8618587</v>
      </c>
      <c r="E213" s="60">
        <v>172898</v>
      </c>
      <c r="F213" s="60">
        <v>2870362</v>
      </c>
      <c r="G213" s="60">
        <v>24860000</v>
      </c>
    </row>
    <row r="214" spans="1:7">
      <c r="A214" s="94">
        <v>44402</v>
      </c>
      <c r="C214" s="60">
        <v>9399615</v>
      </c>
      <c r="D214" s="60">
        <v>8618587</v>
      </c>
      <c r="E214" s="60">
        <v>172898</v>
      </c>
      <c r="F214" s="60">
        <v>2870362</v>
      </c>
      <c r="G214" s="60">
        <v>24860000</v>
      </c>
    </row>
    <row r="215" spans="1:7">
      <c r="A215" s="94">
        <v>44403</v>
      </c>
      <c r="C215" s="60">
        <v>9464788</v>
      </c>
      <c r="D215" s="60">
        <v>8681356</v>
      </c>
      <c r="E215" s="60">
        <v>177898</v>
      </c>
      <c r="F215" s="60">
        <v>2872112</v>
      </c>
      <c r="G215" s="60">
        <v>24860000</v>
      </c>
    </row>
    <row r="216" spans="1:7">
      <c r="A216" s="94">
        <v>44404</v>
      </c>
      <c r="C216" s="60">
        <v>9465028</v>
      </c>
      <c r="D216" s="60">
        <v>8720457</v>
      </c>
      <c r="E216" s="60">
        <v>190898</v>
      </c>
      <c r="F216" s="60">
        <v>3144079</v>
      </c>
      <c r="G216" s="60">
        <v>24860000</v>
      </c>
    </row>
    <row r="217" spans="1:7">
      <c r="A217" s="94">
        <v>44405</v>
      </c>
      <c r="C217" s="60">
        <v>9517431</v>
      </c>
      <c r="D217" s="60">
        <v>8527642</v>
      </c>
      <c r="E217" s="60">
        <v>174975</v>
      </c>
      <c r="F217" s="60">
        <v>3149179</v>
      </c>
      <c r="G217" s="60">
        <v>24860000</v>
      </c>
    </row>
    <row r="218" spans="1:7">
      <c r="A218" s="94">
        <v>44406</v>
      </c>
      <c r="C218" s="60">
        <v>9492262</v>
      </c>
      <c r="D218" s="60">
        <v>8584194</v>
      </c>
      <c r="E218" s="60">
        <v>174975</v>
      </c>
      <c r="F218" s="60">
        <v>3149179</v>
      </c>
      <c r="G218" s="60">
        <v>24860000</v>
      </c>
    </row>
    <row r="219" spans="1:7">
      <c r="A219" s="94">
        <v>44407</v>
      </c>
      <c r="C219" s="60">
        <v>9459226</v>
      </c>
      <c r="D219" s="60">
        <v>8646890</v>
      </c>
      <c r="E219" s="60">
        <v>174975</v>
      </c>
      <c r="F219" s="60">
        <v>3154179</v>
      </c>
      <c r="G219" s="60">
        <v>24860000</v>
      </c>
    </row>
    <row r="220" spans="1:7">
      <c r="A220" s="94">
        <v>44408</v>
      </c>
      <c r="C220" s="60">
        <v>9459226</v>
      </c>
      <c r="D220" s="60">
        <v>8646890</v>
      </c>
      <c r="E220" s="60">
        <v>174975</v>
      </c>
      <c r="F220" s="60">
        <v>3154179</v>
      </c>
      <c r="G220" s="60">
        <v>24860000</v>
      </c>
    </row>
    <row r="221" spans="1:7">
      <c r="A221" s="94">
        <v>44409</v>
      </c>
      <c r="C221" s="60">
        <v>9459226</v>
      </c>
      <c r="D221" s="60">
        <v>8646890</v>
      </c>
      <c r="E221" s="60">
        <v>174975</v>
      </c>
      <c r="F221" s="60">
        <v>3154179</v>
      </c>
      <c r="G221" s="60">
        <v>24860000</v>
      </c>
    </row>
    <row r="222" spans="1:7">
      <c r="A222" s="94">
        <v>44410</v>
      </c>
      <c r="C222" s="60">
        <v>9523302</v>
      </c>
      <c r="D222" s="60">
        <v>8714628</v>
      </c>
      <c r="E222" s="60">
        <v>174975</v>
      </c>
      <c r="F222" s="60">
        <v>3164228</v>
      </c>
      <c r="G222" s="60">
        <v>24860000</v>
      </c>
    </row>
    <row r="223" spans="1:7">
      <c r="A223" s="94">
        <v>44411</v>
      </c>
      <c r="C223" s="60">
        <v>9584889</v>
      </c>
      <c r="D223" s="60">
        <v>8723275</v>
      </c>
      <c r="E223" s="60">
        <v>174975</v>
      </c>
      <c r="F223" s="60">
        <v>3168728</v>
      </c>
      <c r="G223" s="60">
        <v>24860000</v>
      </c>
    </row>
    <row r="224" spans="1:7">
      <c r="A224" s="94">
        <v>44412</v>
      </c>
      <c r="C224" s="60">
        <v>9679923</v>
      </c>
      <c r="D224" s="60">
        <v>8781985</v>
      </c>
      <c r="E224" s="60">
        <v>171957</v>
      </c>
      <c r="F224" s="60">
        <v>3169728</v>
      </c>
      <c r="G224" s="60">
        <v>24860000</v>
      </c>
    </row>
    <row r="225" spans="1:7">
      <c r="A225" s="94">
        <v>44413</v>
      </c>
      <c r="C225" s="60">
        <v>9725011</v>
      </c>
      <c r="D225" s="60">
        <v>8827431</v>
      </c>
      <c r="E225" s="60">
        <v>174160</v>
      </c>
      <c r="F225" s="60">
        <v>3178728</v>
      </c>
      <c r="G225" s="60">
        <v>24860000</v>
      </c>
    </row>
    <row r="226" spans="1:7">
      <c r="A226" s="94">
        <v>44414</v>
      </c>
      <c r="C226" s="60">
        <v>9698444</v>
      </c>
      <c r="D226" s="60">
        <v>8883581</v>
      </c>
      <c r="E226" s="60">
        <v>170398</v>
      </c>
      <c r="F226" s="60">
        <v>3178728</v>
      </c>
      <c r="G226" s="60">
        <v>24860000</v>
      </c>
    </row>
    <row r="227" spans="1:7">
      <c r="A227" s="94">
        <v>44415</v>
      </c>
      <c r="C227" s="60">
        <v>9698444</v>
      </c>
      <c r="D227" s="60">
        <v>8883581</v>
      </c>
      <c r="E227" s="60">
        <v>170398</v>
      </c>
      <c r="F227" s="60">
        <v>3178728</v>
      </c>
      <c r="G227" s="60">
        <v>24860000</v>
      </c>
    </row>
    <row r="228" spans="1:7">
      <c r="A228" s="94">
        <v>44416</v>
      </c>
      <c r="C228" s="60">
        <v>9698444</v>
      </c>
      <c r="D228" s="60">
        <v>8883581</v>
      </c>
      <c r="E228" s="60">
        <v>170398</v>
      </c>
      <c r="F228" s="60">
        <v>3178728</v>
      </c>
      <c r="G228" s="60">
        <v>24860000</v>
      </c>
    </row>
    <row r="229" spans="1:7">
      <c r="A229" s="94">
        <v>44417</v>
      </c>
      <c r="C229" s="60">
        <v>9641514</v>
      </c>
      <c r="D229" s="60">
        <v>8980616</v>
      </c>
      <c r="E229" s="60">
        <v>170398</v>
      </c>
      <c r="F229" s="60">
        <v>3178728</v>
      </c>
      <c r="G229" s="60">
        <v>24860000</v>
      </c>
    </row>
    <row r="230" spans="1:7">
      <c r="A230" s="94">
        <v>44418</v>
      </c>
      <c r="C230" s="60">
        <v>9642164</v>
      </c>
      <c r="D230" s="60">
        <v>9022616</v>
      </c>
      <c r="E230" s="60">
        <v>177631</v>
      </c>
      <c r="F230" s="60">
        <v>3180128</v>
      </c>
      <c r="G230" s="60">
        <v>24860000</v>
      </c>
    </row>
    <row r="231" spans="1:7">
      <c r="A231" s="94">
        <v>44419</v>
      </c>
      <c r="C231" s="60">
        <v>9808041</v>
      </c>
      <c r="D231" s="60">
        <v>9113665</v>
      </c>
      <c r="E231" s="60">
        <v>177631</v>
      </c>
      <c r="F231" s="60">
        <v>3180128</v>
      </c>
      <c r="G231" s="60">
        <v>24860000</v>
      </c>
    </row>
    <row r="232" spans="1:7">
      <c r="A232" s="94">
        <v>44420</v>
      </c>
      <c r="C232" s="60">
        <v>9793611</v>
      </c>
      <c r="D232" s="60">
        <v>9161986</v>
      </c>
      <c r="E232" s="60">
        <v>178085</v>
      </c>
      <c r="F232" s="60">
        <v>3183698</v>
      </c>
      <c r="G232" s="60">
        <v>24860000</v>
      </c>
    </row>
    <row r="233" spans="1:7">
      <c r="A233" s="94">
        <v>44421</v>
      </c>
      <c r="C233" s="60">
        <v>9730452</v>
      </c>
      <c r="D233" s="60">
        <v>9232131</v>
      </c>
      <c r="E233" s="60">
        <v>190200</v>
      </c>
      <c r="F233" s="60">
        <v>3185698</v>
      </c>
      <c r="G233" s="60">
        <v>24860000</v>
      </c>
    </row>
    <row r="234" spans="1:7">
      <c r="A234" s="94">
        <v>44422</v>
      </c>
      <c r="C234" s="60">
        <v>9730452</v>
      </c>
      <c r="D234" s="60">
        <v>9232131</v>
      </c>
      <c r="E234" s="60">
        <v>190200</v>
      </c>
      <c r="F234" s="60">
        <v>3185698</v>
      </c>
      <c r="G234" s="60">
        <v>24860000</v>
      </c>
    </row>
    <row r="235" spans="1:7">
      <c r="A235" s="94">
        <v>44423</v>
      </c>
      <c r="C235" s="60">
        <v>9730452</v>
      </c>
      <c r="D235" s="60">
        <v>9232131</v>
      </c>
      <c r="E235" s="60">
        <v>190200</v>
      </c>
      <c r="F235" s="60">
        <v>3185698</v>
      </c>
      <c r="G235" s="60">
        <v>24860000</v>
      </c>
    </row>
    <row r="236" spans="1:7">
      <c r="A236" s="94">
        <v>44424</v>
      </c>
      <c r="C236" s="60">
        <v>9786826</v>
      </c>
      <c r="D236" s="60">
        <v>9273705</v>
      </c>
      <c r="E236" s="60">
        <v>178619</v>
      </c>
      <c r="F236" s="60">
        <v>3272198</v>
      </c>
      <c r="G236" s="60">
        <v>24860000</v>
      </c>
    </row>
    <row r="237" spans="1:7">
      <c r="A237" s="94">
        <v>44425</v>
      </c>
      <c r="C237" s="60">
        <v>9760781</v>
      </c>
      <c r="D237" s="60">
        <v>9266769</v>
      </c>
      <c r="E237" s="60">
        <v>178729</v>
      </c>
      <c r="F237" s="60">
        <v>3283045</v>
      </c>
      <c r="G237" s="60">
        <v>24860000</v>
      </c>
    </row>
    <row r="238" spans="1:7">
      <c r="A238" s="94">
        <v>44426</v>
      </c>
      <c r="C238" s="60">
        <v>10192437</v>
      </c>
      <c r="D238" s="60">
        <v>9309405</v>
      </c>
      <c r="E238" s="60">
        <v>181995</v>
      </c>
      <c r="F238" s="60">
        <v>3288045</v>
      </c>
      <c r="G238" s="60">
        <v>24860000</v>
      </c>
    </row>
    <row r="239" spans="1:7">
      <c r="A239" s="94">
        <v>44427</v>
      </c>
      <c r="C239" s="60">
        <v>10387233</v>
      </c>
      <c r="D239" s="60">
        <v>9384903</v>
      </c>
      <c r="E239" s="60">
        <v>181211</v>
      </c>
      <c r="F239" s="60">
        <v>3288045</v>
      </c>
      <c r="G239" s="60">
        <v>24860000</v>
      </c>
    </row>
    <row r="240" spans="1:7">
      <c r="A240" s="94">
        <v>44428</v>
      </c>
      <c r="C240" s="60">
        <v>10594086</v>
      </c>
      <c r="D240" s="60">
        <v>9400247</v>
      </c>
      <c r="E240" s="60">
        <v>181713</v>
      </c>
      <c r="F240" s="60">
        <v>3289445</v>
      </c>
      <c r="G240" s="60">
        <v>24860000</v>
      </c>
    </row>
    <row r="241" spans="1:7">
      <c r="A241" s="94">
        <v>44429</v>
      </c>
      <c r="C241" s="60">
        <v>10594086</v>
      </c>
      <c r="D241" s="60">
        <v>9400247</v>
      </c>
      <c r="E241" s="60">
        <v>181713</v>
      </c>
      <c r="F241" s="60">
        <v>3289445</v>
      </c>
      <c r="G241" s="60">
        <v>24860000</v>
      </c>
    </row>
    <row r="242" spans="1:7">
      <c r="A242" s="94">
        <v>44430</v>
      </c>
      <c r="C242" s="60">
        <v>10594086</v>
      </c>
      <c r="D242" s="60">
        <v>9400247</v>
      </c>
      <c r="E242" s="60">
        <v>181713</v>
      </c>
      <c r="F242" s="60">
        <v>3289445</v>
      </c>
      <c r="G242" s="60">
        <v>24860000</v>
      </c>
    </row>
    <row r="243" spans="1:7">
      <c r="A243" s="94">
        <v>44431</v>
      </c>
      <c r="C243" s="60">
        <v>10604896</v>
      </c>
      <c r="D243" s="60">
        <v>9477189</v>
      </c>
      <c r="E243" s="60">
        <v>181713</v>
      </c>
      <c r="F243" s="60">
        <v>3299817</v>
      </c>
      <c r="G243" s="60">
        <v>24860000</v>
      </c>
    </row>
    <row r="244" spans="1:7">
      <c r="A244" s="94">
        <v>44432</v>
      </c>
      <c r="C244" s="60">
        <v>10706732</v>
      </c>
      <c r="D244" s="60">
        <v>9530376</v>
      </c>
      <c r="E244" s="60">
        <v>179713</v>
      </c>
      <c r="F244" s="60">
        <v>3299824</v>
      </c>
      <c r="G244" s="60">
        <v>24860000</v>
      </c>
    </row>
    <row r="245" spans="1:7">
      <c r="A245" s="94">
        <v>44433</v>
      </c>
      <c r="C245" s="60">
        <v>10829925</v>
      </c>
      <c r="D245" s="60">
        <v>9544625</v>
      </c>
      <c r="E245" s="60">
        <v>182022</v>
      </c>
      <c r="F245" s="60">
        <v>3314324</v>
      </c>
      <c r="G245" s="60">
        <v>24860000</v>
      </c>
    </row>
    <row r="246" spans="1:7">
      <c r="A246" s="94">
        <v>44434</v>
      </c>
      <c r="C246" s="60">
        <v>10730298</v>
      </c>
      <c r="D246" s="60">
        <v>9644244</v>
      </c>
      <c r="E246" s="60">
        <v>185115</v>
      </c>
      <c r="F246" s="60">
        <v>3314324</v>
      </c>
      <c r="G246" s="60">
        <v>24860000</v>
      </c>
    </row>
    <row r="247" spans="1:7">
      <c r="A247" s="94">
        <v>44435</v>
      </c>
      <c r="C247" s="60">
        <v>10733931</v>
      </c>
      <c r="D247" s="60">
        <v>9698806</v>
      </c>
      <c r="E247" s="60">
        <v>193830</v>
      </c>
      <c r="F247" s="60">
        <v>3320772</v>
      </c>
      <c r="G247" s="60">
        <v>24860000</v>
      </c>
    </row>
    <row r="248" spans="1:7">
      <c r="A248" s="94">
        <v>44436</v>
      </c>
      <c r="C248" s="60">
        <v>10733931</v>
      </c>
      <c r="D248" s="60">
        <v>9698806</v>
      </c>
      <c r="E248" s="60">
        <v>193830</v>
      </c>
      <c r="F248" s="60">
        <v>3320772</v>
      </c>
      <c r="G248" s="60">
        <v>24860000</v>
      </c>
    </row>
    <row r="249" spans="1:7">
      <c r="A249" s="94">
        <v>44437</v>
      </c>
      <c r="C249" s="60">
        <v>10733931</v>
      </c>
      <c r="D249" s="60">
        <v>9698806</v>
      </c>
      <c r="E249" s="60">
        <v>193830</v>
      </c>
      <c r="F249" s="60">
        <v>3320772</v>
      </c>
      <c r="G249" s="60">
        <v>24860000</v>
      </c>
    </row>
    <row r="250" spans="1:7">
      <c r="A250" s="94">
        <v>44438</v>
      </c>
      <c r="C250" s="60">
        <v>10739075</v>
      </c>
      <c r="D250" s="60">
        <v>9742643</v>
      </c>
      <c r="E250" s="60">
        <v>196903</v>
      </c>
      <c r="F250" s="60">
        <v>3386521</v>
      </c>
      <c r="G250" s="60">
        <v>24860000</v>
      </c>
    </row>
    <row r="251" spans="1:7">
      <c r="A251" s="94">
        <v>44439</v>
      </c>
      <c r="C251" s="60">
        <v>10326370</v>
      </c>
      <c r="D251" s="60">
        <v>10200666</v>
      </c>
      <c r="E251" s="60">
        <v>202178</v>
      </c>
      <c r="F251" s="60">
        <v>3386521</v>
      </c>
      <c r="G251" s="60">
        <v>24860000</v>
      </c>
    </row>
    <row r="252" spans="1:7">
      <c r="A252" s="94">
        <v>44440</v>
      </c>
      <c r="C252" s="60">
        <v>10321949</v>
      </c>
      <c r="D252" s="60">
        <v>10274126</v>
      </c>
      <c r="E252" s="60">
        <v>219706</v>
      </c>
      <c r="F252" s="60">
        <v>3386521</v>
      </c>
      <c r="G252" s="60">
        <v>24860000</v>
      </c>
    </row>
    <row r="253" spans="1:7">
      <c r="A253" s="94">
        <v>44441</v>
      </c>
      <c r="C253" s="60">
        <v>10336217</v>
      </c>
      <c r="D253" s="60">
        <v>10363483</v>
      </c>
      <c r="E253" s="60">
        <v>231781</v>
      </c>
      <c r="F253" s="60">
        <v>3405421</v>
      </c>
      <c r="G253" s="60">
        <v>24860000</v>
      </c>
    </row>
    <row r="254" spans="1:7">
      <c r="A254" s="94">
        <v>44442</v>
      </c>
      <c r="C254" s="60">
        <v>10455434</v>
      </c>
      <c r="D254" s="60">
        <v>10521185</v>
      </c>
      <c r="E254" s="60">
        <v>254335</v>
      </c>
      <c r="F254" s="60">
        <v>3405421</v>
      </c>
      <c r="G254" s="60">
        <v>24860000</v>
      </c>
    </row>
    <row r="255" spans="1:7">
      <c r="A255" s="94">
        <v>44443</v>
      </c>
      <c r="C255" s="60">
        <v>10455434</v>
      </c>
      <c r="D255" s="60">
        <v>10521185</v>
      </c>
      <c r="E255" s="60">
        <v>254335</v>
      </c>
      <c r="F255" s="60">
        <v>3405421</v>
      </c>
      <c r="G255" s="60">
        <v>24860000</v>
      </c>
    </row>
    <row r="256" spans="1:7">
      <c r="A256" s="94">
        <v>44444</v>
      </c>
      <c r="C256" s="60">
        <v>10455434</v>
      </c>
      <c r="D256" s="60">
        <v>10521185</v>
      </c>
      <c r="E256" s="60">
        <v>254335</v>
      </c>
      <c r="F256" s="60">
        <v>3405421</v>
      </c>
      <c r="G256" s="60">
        <v>24860000</v>
      </c>
    </row>
    <row r="257" spans="1:7">
      <c r="A257" s="94">
        <v>44445</v>
      </c>
      <c r="C257" s="60">
        <v>9607103</v>
      </c>
      <c r="D257" s="60">
        <v>11475710</v>
      </c>
      <c r="E257" s="60">
        <v>273733</v>
      </c>
      <c r="F257" s="60">
        <v>3418806</v>
      </c>
      <c r="G257" s="60">
        <v>24860000</v>
      </c>
    </row>
    <row r="258" spans="1:7">
      <c r="A258" s="94">
        <v>44446</v>
      </c>
      <c r="C258" s="60">
        <v>9607103</v>
      </c>
      <c r="D258" s="60">
        <v>11475710</v>
      </c>
      <c r="E258" s="60">
        <v>273733</v>
      </c>
      <c r="F258" s="60">
        <v>3418806</v>
      </c>
      <c r="G258" s="60">
        <v>24860000</v>
      </c>
    </row>
    <row r="259" spans="1:7">
      <c r="A259" s="94">
        <v>44447</v>
      </c>
      <c r="C259" s="60">
        <v>9714612</v>
      </c>
      <c r="D259" s="60">
        <v>11544776</v>
      </c>
      <c r="E259" s="60">
        <v>271901</v>
      </c>
      <c r="F259" s="60">
        <v>3418806</v>
      </c>
      <c r="G259" s="60">
        <v>24860000</v>
      </c>
    </row>
    <row r="260" spans="1:7">
      <c r="A260" s="94">
        <v>44448</v>
      </c>
      <c r="C260" s="60">
        <v>9822444</v>
      </c>
      <c r="D260" s="60">
        <v>11546349</v>
      </c>
      <c r="E260" s="60">
        <v>271789</v>
      </c>
      <c r="F260" s="60">
        <v>3422306</v>
      </c>
      <c r="G260" s="60">
        <v>24860000</v>
      </c>
    </row>
    <row r="261" spans="1:7">
      <c r="A261" s="94">
        <v>44449</v>
      </c>
      <c r="C261" s="60">
        <v>9618878</v>
      </c>
      <c r="D261" s="60">
        <v>11775875</v>
      </c>
      <c r="E261" s="60">
        <v>273680</v>
      </c>
      <c r="F261" s="60">
        <v>3772307</v>
      </c>
      <c r="G261" s="60">
        <v>24860000</v>
      </c>
    </row>
    <row r="262" spans="1:7">
      <c r="A262" s="94">
        <v>44450</v>
      </c>
      <c r="C262" s="60">
        <v>9618878</v>
      </c>
      <c r="D262" s="60">
        <v>11775875</v>
      </c>
      <c r="E262" s="60">
        <v>273680</v>
      </c>
      <c r="F262" s="60">
        <v>3772307</v>
      </c>
      <c r="G262" s="60">
        <v>24860000</v>
      </c>
    </row>
    <row r="263" spans="1:7">
      <c r="A263" s="94">
        <v>44451</v>
      </c>
      <c r="C263" s="60">
        <v>9618878</v>
      </c>
      <c r="D263" s="60">
        <v>11775875</v>
      </c>
      <c r="E263" s="60">
        <v>273680</v>
      </c>
      <c r="F263" s="60">
        <v>3772307</v>
      </c>
      <c r="G263" s="60">
        <v>24860000</v>
      </c>
    </row>
    <row r="264" spans="1:7">
      <c r="A264" s="94">
        <v>44452</v>
      </c>
      <c r="C264" s="60">
        <v>8645663</v>
      </c>
      <c r="D264" s="60">
        <v>12584129</v>
      </c>
      <c r="E264" s="60">
        <v>270271</v>
      </c>
      <c r="F264" s="60">
        <v>3772307</v>
      </c>
      <c r="G264" s="60">
        <v>24860000</v>
      </c>
    </row>
    <row r="265" spans="1:7">
      <c r="A265" s="94">
        <v>44453</v>
      </c>
      <c r="C265" s="60">
        <v>8614237</v>
      </c>
      <c r="D265" s="60">
        <v>12678728</v>
      </c>
      <c r="E265" s="60">
        <v>263588</v>
      </c>
      <c r="F265" s="60">
        <v>4314262</v>
      </c>
      <c r="G265" s="60">
        <v>24860000</v>
      </c>
    </row>
    <row r="266" spans="1:7">
      <c r="A266" s="94">
        <v>44454</v>
      </c>
      <c r="C266" s="60">
        <v>8501539</v>
      </c>
      <c r="D266" s="60">
        <v>12415592</v>
      </c>
      <c r="E266" s="60">
        <v>262982</v>
      </c>
      <c r="F266" s="60">
        <v>4314262</v>
      </c>
      <c r="G266" s="60">
        <v>24860000</v>
      </c>
    </row>
    <row r="267" spans="1:7">
      <c r="A267" s="94">
        <v>44455</v>
      </c>
      <c r="C267" s="60">
        <v>8271952</v>
      </c>
      <c r="D267" s="60">
        <v>12719775</v>
      </c>
      <c r="E267" s="60">
        <v>252367</v>
      </c>
      <c r="F267" s="60">
        <v>4327404</v>
      </c>
      <c r="G267" s="60">
        <v>24860000</v>
      </c>
    </row>
    <row r="268" spans="1:7">
      <c r="A268" s="94">
        <v>44456</v>
      </c>
      <c r="C268" s="60">
        <v>7169734</v>
      </c>
      <c r="D268" s="60">
        <v>13737214</v>
      </c>
      <c r="E268" s="60">
        <v>308819</v>
      </c>
      <c r="F268" s="60">
        <v>4334404</v>
      </c>
      <c r="G268" s="60">
        <v>24860000</v>
      </c>
    </row>
    <row r="269" spans="1:7">
      <c r="A269" s="94">
        <v>44457</v>
      </c>
      <c r="C269" s="60">
        <v>7169734</v>
      </c>
      <c r="D269" s="60">
        <v>13737214</v>
      </c>
      <c r="E269" s="60">
        <v>308819</v>
      </c>
      <c r="F269" s="60">
        <v>4334404</v>
      </c>
      <c r="G269" s="60">
        <v>24860000</v>
      </c>
    </row>
    <row r="270" spans="1:7">
      <c r="A270" s="94">
        <v>44458</v>
      </c>
      <c r="C270" s="60">
        <v>7169734</v>
      </c>
      <c r="D270" s="60">
        <v>13737214</v>
      </c>
      <c r="E270" s="60">
        <v>308819</v>
      </c>
      <c r="F270" s="60">
        <v>4334404</v>
      </c>
      <c r="G270" s="60">
        <v>24860000</v>
      </c>
    </row>
    <row r="271" spans="1:7">
      <c r="A271" s="94">
        <v>44459</v>
      </c>
      <c r="C271" s="60">
        <v>7260614</v>
      </c>
      <c r="D271" s="60">
        <v>13930913</v>
      </c>
      <c r="E271" s="60">
        <v>255717</v>
      </c>
      <c r="F271" s="60">
        <v>4356510</v>
      </c>
      <c r="G271" s="60">
        <v>24860000</v>
      </c>
    </row>
    <row r="272" spans="1:7">
      <c r="A272" s="94">
        <v>44460</v>
      </c>
      <c r="C272" s="60">
        <v>6051095</v>
      </c>
      <c r="D272" s="60">
        <v>15268718</v>
      </c>
      <c r="E272" s="60">
        <v>264772</v>
      </c>
      <c r="F272" s="60">
        <v>4362181</v>
      </c>
      <c r="G272" s="60">
        <v>24860000</v>
      </c>
    </row>
    <row r="273" spans="1:7">
      <c r="A273" s="94">
        <v>44461</v>
      </c>
      <c r="C273" s="60">
        <v>6206764</v>
      </c>
      <c r="D273" s="60">
        <v>15722559</v>
      </c>
      <c r="E273" s="60">
        <v>199178</v>
      </c>
      <c r="F273" s="60">
        <v>4377181</v>
      </c>
      <c r="G273" s="60">
        <v>24860000</v>
      </c>
    </row>
    <row r="274" spans="1:7">
      <c r="A274" s="94">
        <v>44462</v>
      </c>
      <c r="C274" s="60">
        <v>6112266</v>
      </c>
      <c r="D274" s="60">
        <v>15947572</v>
      </c>
      <c r="E274" s="60">
        <v>197981</v>
      </c>
      <c r="F274" s="60">
        <v>4377181</v>
      </c>
      <c r="G274" s="60">
        <v>24860000</v>
      </c>
    </row>
    <row r="275" spans="1:7">
      <c r="A275" s="94">
        <v>44463</v>
      </c>
      <c r="C275" s="60">
        <v>6102327</v>
      </c>
      <c r="D275" s="60">
        <v>16054330</v>
      </c>
      <c r="E275" s="60">
        <v>189288</v>
      </c>
      <c r="F275" s="60">
        <v>4383894</v>
      </c>
      <c r="G275" s="60">
        <v>24860000</v>
      </c>
    </row>
    <row r="276" spans="1:7">
      <c r="A276" s="94">
        <v>44464</v>
      </c>
      <c r="C276" s="60">
        <v>6102327</v>
      </c>
      <c r="D276" s="60">
        <v>16054330</v>
      </c>
      <c r="E276" s="60">
        <v>189288</v>
      </c>
      <c r="F276" s="60">
        <v>4383894</v>
      </c>
      <c r="G276" s="60">
        <v>24860000</v>
      </c>
    </row>
    <row r="277" spans="1:7">
      <c r="A277" s="94">
        <v>44465</v>
      </c>
      <c r="C277" s="60">
        <v>6102327</v>
      </c>
      <c r="D277" s="60">
        <v>16054330</v>
      </c>
      <c r="E277" s="60">
        <v>189288</v>
      </c>
      <c r="F277" s="60">
        <v>4383894</v>
      </c>
      <c r="G277" s="60">
        <v>24860000</v>
      </c>
    </row>
    <row r="278" spans="1:7">
      <c r="A278" s="94">
        <v>44466</v>
      </c>
      <c r="C278" s="60">
        <v>6108774</v>
      </c>
      <c r="D278" s="60">
        <v>16145398</v>
      </c>
      <c r="E278" s="60">
        <v>176734</v>
      </c>
      <c r="F278" s="60">
        <v>4815074</v>
      </c>
      <c r="G278" s="60">
        <v>24860000</v>
      </c>
    </row>
    <row r="279" spans="1:7">
      <c r="A279" s="94">
        <v>44467</v>
      </c>
      <c r="C279" s="60">
        <v>6082623</v>
      </c>
      <c r="D279" s="60">
        <v>15876198</v>
      </c>
      <c r="E279" s="60">
        <v>177346</v>
      </c>
      <c r="F279" s="60">
        <v>4834800</v>
      </c>
      <c r="G279" s="60">
        <v>24860000</v>
      </c>
    </row>
    <row r="280" spans="1:7">
      <c r="A280" s="94">
        <v>44468</v>
      </c>
      <c r="C280" s="60">
        <v>6135316</v>
      </c>
      <c r="D280" s="60">
        <v>15916009</v>
      </c>
      <c r="E280" s="60">
        <v>172346</v>
      </c>
      <c r="F280" s="60">
        <v>4838649</v>
      </c>
      <c r="G280" s="60">
        <v>24860000</v>
      </c>
    </row>
    <row r="281" spans="1:7">
      <c r="A281" s="94">
        <v>44469</v>
      </c>
      <c r="C281" s="60">
        <v>5990902</v>
      </c>
      <c r="D281" s="60">
        <v>16125478</v>
      </c>
      <c r="E281" s="60">
        <v>180204</v>
      </c>
      <c r="F281" s="60">
        <v>4844436</v>
      </c>
      <c r="G281" s="60">
        <v>24860000</v>
      </c>
    </row>
    <row r="282" spans="1:7">
      <c r="A282" s="94">
        <v>44470</v>
      </c>
      <c r="C282" s="60">
        <v>5879398</v>
      </c>
      <c r="D282" s="60">
        <v>16285379</v>
      </c>
      <c r="E282" s="60">
        <v>184643</v>
      </c>
      <c r="F282" s="60">
        <v>4844436</v>
      </c>
      <c r="G282" s="60">
        <v>24860000</v>
      </c>
    </row>
    <row r="283" spans="1:7">
      <c r="A283" s="94">
        <v>44471</v>
      </c>
      <c r="C283" s="60">
        <v>5879398</v>
      </c>
      <c r="D283" s="60">
        <v>16285379</v>
      </c>
      <c r="E283" s="60">
        <v>184643</v>
      </c>
      <c r="F283" s="60">
        <v>4844436</v>
      </c>
      <c r="G283" s="60">
        <v>24860000</v>
      </c>
    </row>
    <row r="284" spans="1:7">
      <c r="A284" s="94">
        <v>44472</v>
      </c>
      <c r="C284" s="60">
        <v>5879398</v>
      </c>
      <c r="D284" s="60">
        <v>16285379</v>
      </c>
      <c r="E284" s="60">
        <v>184643</v>
      </c>
      <c r="F284" s="60">
        <v>4844436</v>
      </c>
      <c r="G284" s="60">
        <v>24860000</v>
      </c>
    </row>
    <row r="285" spans="1:7">
      <c r="A285" s="94">
        <v>44473</v>
      </c>
      <c r="C285" s="60">
        <v>5790037</v>
      </c>
      <c r="D285" s="60">
        <v>16419797</v>
      </c>
      <c r="E285" s="60">
        <v>180817</v>
      </c>
      <c r="F285" s="60">
        <v>5910015</v>
      </c>
      <c r="G285" s="60">
        <v>24860000</v>
      </c>
    </row>
    <row r="286" spans="1:7">
      <c r="A286" s="94">
        <v>44474</v>
      </c>
      <c r="C286" s="60">
        <v>5808365</v>
      </c>
      <c r="D286" s="60">
        <v>15499353</v>
      </c>
      <c r="E286" s="60">
        <v>185059</v>
      </c>
      <c r="F286" s="60">
        <v>5924053</v>
      </c>
      <c r="G286" s="60">
        <v>24860000</v>
      </c>
    </row>
    <row r="287" spans="1:7">
      <c r="A287" s="94">
        <v>44475</v>
      </c>
      <c r="C287" s="60">
        <v>5798614</v>
      </c>
      <c r="D287" s="60">
        <v>15614480</v>
      </c>
      <c r="E287" s="60">
        <v>184915</v>
      </c>
      <c r="F287" s="60">
        <v>5925931</v>
      </c>
      <c r="G287" s="60">
        <v>24860000</v>
      </c>
    </row>
    <row r="288" spans="1:7">
      <c r="A288" s="94">
        <v>44476</v>
      </c>
      <c r="C288" s="60">
        <v>5798374</v>
      </c>
      <c r="D288" s="60">
        <v>15697787</v>
      </c>
      <c r="E288" s="60">
        <v>184915</v>
      </c>
      <c r="F288" s="60">
        <v>6090812</v>
      </c>
      <c r="G288" s="60">
        <v>24860000</v>
      </c>
    </row>
    <row r="289" spans="1:7">
      <c r="A289" s="94">
        <v>44477</v>
      </c>
      <c r="C289" s="60">
        <v>5783903</v>
      </c>
      <c r="D289" s="60">
        <v>15565769</v>
      </c>
      <c r="E289" s="60">
        <v>186887</v>
      </c>
      <c r="F289" s="60">
        <v>6090812</v>
      </c>
      <c r="G289" s="60">
        <v>24860000</v>
      </c>
    </row>
    <row r="290" spans="1:7">
      <c r="A290" s="94">
        <v>44478</v>
      </c>
      <c r="C290" s="60">
        <v>5783903</v>
      </c>
      <c r="D290" s="60">
        <v>15565769</v>
      </c>
      <c r="E290" s="60">
        <v>186887</v>
      </c>
      <c r="F290" s="60">
        <v>6090812</v>
      </c>
      <c r="G290" s="60">
        <v>24860000</v>
      </c>
    </row>
    <row r="291" spans="1:7">
      <c r="A291" s="94">
        <v>44479</v>
      </c>
      <c r="C291" s="60">
        <v>5783903</v>
      </c>
      <c r="D291" s="60">
        <v>15565769</v>
      </c>
      <c r="E291" s="60">
        <v>186887</v>
      </c>
      <c r="F291" s="60">
        <v>6090812</v>
      </c>
      <c r="G291" s="60">
        <v>24860000</v>
      </c>
    </row>
    <row r="292" spans="1:7">
      <c r="A292" s="94">
        <v>44480</v>
      </c>
      <c r="C292" s="60">
        <v>5885905</v>
      </c>
      <c r="D292" s="60">
        <v>15626117</v>
      </c>
      <c r="E292" s="60">
        <v>179069</v>
      </c>
      <c r="F292" s="60">
        <v>6093310</v>
      </c>
      <c r="G292" s="60">
        <v>24860000</v>
      </c>
    </row>
    <row r="293" spans="1:7">
      <c r="A293" s="94">
        <v>44481</v>
      </c>
      <c r="C293" s="60">
        <v>5885905</v>
      </c>
      <c r="D293" s="60">
        <v>15626117</v>
      </c>
      <c r="E293" s="60">
        <v>179069</v>
      </c>
      <c r="F293" s="60">
        <v>6093310</v>
      </c>
      <c r="G293" s="60">
        <v>24860000</v>
      </c>
    </row>
    <row r="294" spans="1:7">
      <c r="A294" s="94">
        <v>44482</v>
      </c>
      <c r="C294" s="60">
        <v>5956202</v>
      </c>
      <c r="D294" s="60">
        <v>15672183</v>
      </c>
      <c r="E294" s="60">
        <v>179715</v>
      </c>
      <c r="F294" s="60">
        <v>6093310</v>
      </c>
      <c r="G294" s="60">
        <v>24860000</v>
      </c>
    </row>
    <row r="295" spans="1:7">
      <c r="A295" s="94">
        <v>44483</v>
      </c>
      <c r="C295" s="60">
        <v>5989076</v>
      </c>
      <c r="D295" s="60">
        <v>15688253</v>
      </c>
      <c r="E295" s="60">
        <v>188591</v>
      </c>
      <c r="F295" s="60">
        <v>6096145</v>
      </c>
      <c r="G295" s="60">
        <v>24860000</v>
      </c>
    </row>
    <row r="296" spans="1:7">
      <c r="A296" s="94">
        <v>44484</v>
      </c>
      <c r="C296" s="60">
        <v>5953695</v>
      </c>
      <c r="D296" s="60">
        <v>15796930</v>
      </c>
      <c r="E296" s="60">
        <v>188020</v>
      </c>
      <c r="F296" s="60">
        <v>6098645</v>
      </c>
      <c r="G296" s="60">
        <v>24860000</v>
      </c>
    </row>
    <row r="297" spans="1:7">
      <c r="A297" s="94">
        <v>44485</v>
      </c>
      <c r="C297" s="60">
        <v>5953695</v>
      </c>
      <c r="D297" s="60">
        <v>15796930</v>
      </c>
      <c r="E297" s="60">
        <v>188020</v>
      </c>
      <c r="F297" s="60">
        <v>6098645</v>
      </c>
      <c r="G297" s="60">
        <v>24860000</v>
      </c>
    </row>
    <row r="298" spans="1:7">
      <c r="A298" s="94">
        <v>44486</v>
      </c>
      <c r="C298" s="60">
        <v>5953695</v>
      </c>
      <c r="D298" s="60">
        <v>15796930</v>
      </c>
      <c r="E298" s="60">
        <v>188020</v>
      </c>
      <c r="F298" s="60">
        <v>6098645</v>
      </c>
      <c r="G298" s="60">
        <v>24860000</v>
      </c>
    </row>
    <row r="299" spans="1:7">
      <c r="A299" s="94">
        <v>44487</v>
      </c>
      <c r="C299" s="60">
        <v>5998360</v>
      </c>
      <c r="D299" s="60">
        <v>15826511</v>
      </c>
      <c r="E299" s="60">
        <v>189994</v>
      </c>
      <c r="F299" s="60">
        <v>6101229</v>
      </c>
      <c r="G299" s="60">
        <v>24860000</v>
      </c>
    </row>
    <row r="300" spans="1:7">
      <c r="A300" s="94">
        <v>44488</v>
      </c>
      <c r="C300" s="60">
        <v>6045103</v>
      </c>
      <c r="D300" s="60">
        <v>15869181</v>
      </c>
      <c r="E300" s="60">
        <v>203734</v>
      </c>
      <c r="F300" s="60">
        <v>6143694</v>
      </c>
      <c r="G300" s="60">
        <v>24860000</v>
      </c>
    </row>
    <row r="301" spans="1:7">
      <c r="A301" s="94">
        <v>44489</v>
      </c>
      <c r="C301" s="60">
        <v>6354847</v>
      </c>
      <c r="D301" s="60">
        <v>15927565</v>
      </c>
      <c r="E301" s="60">
        <v>209335</v>
      </c>
      <c r="F301" s="60">
        <v>6351078</v>
      </c>
      <c r="G301" s="60">
        <v>24860000</v>
      </c>
    </row>
    <row r="302" spans="1:7">
      <c r="A302" s="94">
        <v>44490</v>
      </c>
      <c r="C302" s="60">
        <v>6341897</v>
      </c>
      <c r="D302" s="60">
        <v>15849971</v>
      </c>
      <c r="E302" s="60">
        <v>213565</v>
      </c>
      <c r="F302" s="60">
        <v>6351078</v>
      </c>
      <c r="G302" s="60">
        <v>24860000</v>
      </c>
    </row>
    <row r="303" spans="1:7">
      <c r="A303" s="94">
        <v>44491</v>
      </c>
      <c r="C303" s="60">
        <v>6655050</v>
      </c>
      <c r="D303" s="60">
        <v>16050896</v>
      </c>
      <c r="E303" s="60">
        <v>207355</v>
      </c>
      <c r="F303" s="60">
        <v>6511068</v>
      </c>
      <c r="G303" s="60">
        <v>24860000</v>
      </c>
    </row>
    <row r="304" spans="1:7">
      <c r="A304" s="94">
        <v>44492</v>
      </c>
      <c r="C304" s="60">
        <v>6655050</v>
      </c>
      <c r="D304" s="60">
        <v>16050896</v>
      </c>
      <c r="E304" s="60">
        <v>207355</v>
      </c>
      <c r="F304" s="60">
        <v>6511068</v>
      </c>
      <c r="G304" s="60">
        <v>24860000</v>
      </c>
    </row>
    <row r="305" spans="1:7">
      <c r="A305" s="94">
        <v>44493</v>
      </c>
      <c r="C305" s="60">
        <v>6655050</v>
      </c>
      <c r="D305" s="60">
        <v>16050896</v>
      </c>
      <c r="E305" s="60">
        <v>207355</v>
      </c>
      <c r="F305" s="60">
        <v>6511068</v>
      </c>
      <c r="G305" s="60">
        <v>24860000</v>
      </c>
    </row>
    <row r="306" spans="1:7">
      <c r="A306" s="94">
        <v>44494</v>
      </c>
      <c r="C306" s="60">
        <v>6664353</v>
      </c>
      <c r="D306" s="60">
        <v>15999306</v>
      </c>
      <c r="E306" s="60">
        <v>208036</v>
      </c>
      <c r="F306" s="60">
        <v>6519508</v>
      </c>
      <c r="G306" s="60">
        <v>24860000</v>
      </c>
    </row>
    <row r="307" spans="1:7">
      <c r="A307" s="94">
        <v>44495</v>
      </c>
      <c r="C307" s="60">
        <v>6624293</v>
      </c>
      <c r="D307" s="60">
        <v>16130111</v>
      </c>
      <c r="E307" s="60">
        <v>208046</v>
      </c>
      <c r="F307" s="60">
        <v>6533343</v>
      </c>
      <c r="G307" s="60">
        <v>24860000</v>
      </c>
    </row>
    <row r="308" spans="1:7">
      <c r="A308" s="94">
        <v>44496</v>
      </c>
      <c r="C308" s="60">
        <v>6657144</v>
      </c>
      <c r="D308" s="60">
        <v>16199173</v>
      </c>
      <c r="E308" s="60">
        <v>204646</v>
      </c>
      <c r="F308" s="60">
        <v>6533343</v>
      </c>
      <c r="G308" s="60">
        <v>24860000</v>
      </c>
    </row>
    <row r="309" spans="1:7">
      <c r="A309" s="94">
        <v>44497</v>
      </c>
      <c r="C309" s="60">
        <v>6606077</v>
      </c>
      <c r="D309" s="60">
        <v>16258425</v>
      </c>
      <c r="E309" s="60">
        <v>248491</v>
      </c>
      <c r="F309" s="60">
        <v>6533343</v>
      </c>
      <c r="G309" s="60">
        <v>24860000</v>
      </c>
    </row>
    <row r="310" spans="1:7">
      <c r="A310" s="94">
        <v>44498</v>
      </c>
      <c r="C310" s="60">
        <v>6605051</v>
      </c>
      <c r="D310" s="60">
        <v>16328515</v>
      </c>
      <c r="E310" s="60">
        <v>227928</v>
      </c>
      <c r="F310" s="60">
        <v>6533343</v>
      </c>
      <c r="G310" s="60">
        <v>24860000</v>
      </c>
    </row>
    <row r="311" spans="1:7">
      <c r="A311" s="94">
        <v>44499</v>
      </c>
      <c r="C311" s="60">
        <v>6605051</v>
      </c>
      <c r="D311" s="60">
        <v>16328515</v>
      </c>
      <c r="E311" s="60">
        <v>227928</v>
      </c>
      <c r="F311" s="60">
        <v>6533343</v>
      </c>
      <c r="G311" s="60">
        <v>24860000</v>
      </c>
    </row>
    <row r="312" spans="1:7">
      <c r="A312" s="94">
        <v>44500</v>
      </c>
      <c r="C312" s="60">
        <v>6605051</v>
      </c>
      <c r="D312" s="60">
        <v>16328515</v>
      </c>
      <c r="E312" s="60">
        <v>227928</v>
      </c>
      <c r="F312" s="60">
        <v>6533343</v>
      </c>
      <c r="G312" s="60">
        <v>24860000</v>
      </c>
    </row>
    <row r="313" spans="1:7">
      <c r="A313" s="94">
        <v>44501</v>
      </c>
      <c r="C313" s="60">
        <v>6470123</v>
      </c>
      <c r="D313" s="60">
        <v>16490094</v>
      </c>
      <c r="E313" s="60">
        <v>227987</v>
      </c>
      <c r="F313" s="60">
        <v>6533343</v>
      </c>
      <c r="G313" s="60">
        <v>24860000</v>
      </c>
    </row>
    <row r="314" spans="1:7">
      <c r="A314" s="94">
        <v>44502</v>
      </c>
      <c r="C314" s="60">
        <v>6470123</v>
      </c>
      <c r="D314" s="60">
        <v>16490094</v>
      </c>
      <c r="E314" s="60">
        <v>227987</v>
      </c>
      <c r="F314" s="60">
        <v>6533343</v>
      </c>
      <c r="G314" s="60">
        <v>24860000</v>
      </c>
    </row>
    <row r="315" spans="1:7">
      <c r="A315" s="94">
        <v>44503</v>
      </c>
      <c r="C315" s="60">
        <v>6428501</v>
      </c>
      <c r="D315" s="60">
        <v>16613374</v>
      </c>
      <c r="E315" s="60">
        <v>223722</v>
      </c>
      <c r="F315" s="60">
        <v>6618579</v>
      </c>
      <c r="G315" s="60">
        <v>24860000</v>
      </c>
    </row>
    <row r="316" spans="1:7">
      <c r="A316" s="94">
        <v>44504</v>
      </c>
      <c r="C316" s="60">
        <v>6558694</v>
      </c>
      <c r="D316" s="60">
        <v>16556420</v>
      </c>
      <c r="E316" s="60">
        <v>223722</v>
      </c>
      <c r="F316" s="60">
        <v>6682394</v>
      </c>
      <c r="G316" s="60">
        <v>24860000</v>
      </c>
    </row>
    <row r="317" spans="1:7">
      <c r="A317" s="94">
        <v>44505</v>
      </c>
      <c r="C317" s="60">
        <v>6088425</v>
      </c>
      <c r="D317" s="60">
        <v>16985347</v>
      </c>
      <c r="E317" s="60">
        <v>261450</v>
      </c>
      <c r="F317" s="60">
        <v>6932144</v>
      </c>
      <c r="G317" s="60">
        <v>24860000</v>
      </c>
    </row>
    <row r="318" spans="1:7">
      <c r="A318" s="94">
        <v>44506</v>
      </c>
      <c r="C318" s="60">
        <v>6088425</v>
      </c>
      <c r="D318" s="60">
        <v>16985347</v>
      </c>
      <c r="E318" s="60">
        <v>261450</v>
      </c>
      <c r="F318" s="60">
        <v>6932144</v>
      </c>
      <c r="G318" s="60">
        <v>24860000</v>
      </c>
    </row>
    <row r="319" spans="1:7">
      <c r="A319" s="94">
        <v>44507</v>
      </c>
      <c r="C319" s="60">
        <v>6088425</v>
      </c>
      <c r="D319" s="60">
        <v>16985347</v>
      </c>
      <c r="E319" s="60">
        <v>261450</v>
      </c>
      <c r="F319" s="60">
        <v>6932144</v>
      </c>
      <c r="G319" s="60">
        <v>24860000</v>
      </c>
    </row>
    <row r="320" spans="1:7">
      <c r="A320" s="94">
        <v>44508</v>
      </c>
      <c r="C320" s="60">
        <v>5940497</v>
      </c>
      <c r="D320" s="60">
        <v>16972489</v>
      </c>
      <c r="E320" s="60">
        <v>260016</v>
      </c>
      <c r="F320" s="60">
        <v>7036195</v>
      </c>
      <c r="G320" s="60">
        <v>24860000</v>
      </c>
    </row>
    <row r="321" spans="1:7">
      <c r="A321" s="94">
        <v>44509</v>
      </c>
      <c r="C321" s="60">
        <v>5978161</v>
      </c>
      <c r="D321" s="60">
        <v>17000276</v>
      </c>
      <c r="E321" s="60">
        <v>260016</v>
      </c>
      <c r="F321" s="60">
        <v>7099030</v>
      </c>
      <c r="G321" s="60">
        <v>24860000</v>
      </c>
    </row>
    <row r="322" spans="1:7">
      <c r="A322" s="94">
        <v>44510</v>
      </c>
      <c r="C322" s="60">
        <v>5727458</v>
      </c>
      <c r="D322" s="60">
        <v>17292503</v>
      </c>
      <c r="E322" s="60">
        <v>252586</v>
      </c>
      <c r="F322" s="60">
        <v>7103230</v>
      </c>
      <c r="G322" s="60">
        <v>24860000</v>
      </c>
    </row>
    <row r="323" spans="1:7">
      <c r="A323" s="94">
        <v>44511</v>
      </c>
      <c r="C323" s="60">
        <v>5643821</v>
      </c>
      <c r="D323" s="60">
        <v>17501173</v>
      </c>
      <c r="E323" s="60">
        <v>246465</v>
      </c>
      <c r="F323" s="60">
        <v>7117518</v>
      </c>
      <c r="G323" s="60">
        <v>24860000</v>
      </c>
    </row>
    <row r="324" spans="1:7">
      <c r="A324" s="94">
        <v>44512</v>
      </c>
      <c r="C324" s="60">
        <v>5631773</v>
      </c>
      <c r="D324" s="60">
        <v>17577130</v>
      </c>
      <c r="E324" s="60">
        <v>250365</v>
      </c>
      <c r="F324" s="60">
        <v>7122791</v>
      </c>
      <c r="G324" s="60">
        <v>24860000</v>
      </c>
    </row>
    <row r="325" spans="1:7">
      <c r="A325" s="94">
        <v>44513</v>
      </c>
      <c r="C325" s="60">
        <v>5631773</v>
      </c>
      <c r="D325" s="60">
        <v>17577130</v>
      </c>
      <c r="E325" s="60">
        <v>250365</v>
      </c>
      <c r="F325" s="60">
        <v>7122791</v>
      </c>
      <c r="G325" s="60">
        <v>24860000</v>
      </c>
    </row>
    <row r="326" spans="1:7">
      <c r="A326" s="94">
        <v>44514</v>
      </c>
      <c r="C326" s="60">
        <v>5631773</v>
      </c>
      <c r="D326" s="60">
        <v>17577130</v>
      </c>
      <c r="E326" s="60">
        <v>250365</v>
      </c>
      <c r="F326" s="60">
        <v>7122791</v>
      </c>
      <c r="G326" s="60">
        <v>24860000</v>
      </c>
    </row>
    <row r="327" spans="1:7">
      <c r="A327" s="94">
        <v>44515</v>
      </c>
      <c r="C327" s="60">
        <v>5631773</v>
      </c>
      <c r="D327" s="60">
        <v>17577130</v>
      </c>
      <c r="E327" s="60">
        <v>250365</v>
      </c>
      <c r="F327" s="60">
        <v>7122791</v>
      </c>
      <c r="G327" s="60">
        <v>24860000</v>
      </c>
    </row>
    <row r="328" spans="1:7">
      <c r="A328" s="94">
        <v>44516</v>
      </c>
      <c r="C328" s="60">
        <v>5556652</v>
      </c>
      <c r="D328" s="60">
        <v>17696700</v>
      </c>
      <c r="E328" s="60">
        <v>245365</v>
      </c>
      <c r="F328" s="60">
        <v>7136060</v>
      </c>
      <c r="G328" s="60">
        <v>24860000</v>
      </c>
    </row>
    <row r="329" spans="1:7">
      <c r="A329" s="94">
        <v>44517</v>
      </c>
      <c r="C329" s="60">
        <v>5582979</v>
      </c>
      <c r="D329" s="60">
        <v>17737463</v>
      </c>
      <c r="E329" s="60">
        <v>249505</v>
      </c>
      <c r="F329" s="60">
        <v>7189285</v>
      </c>
      <c r="G329" s="60">
        <v>24860000</v>
      </c>
    </row>
    <row r="330" spans="1:7">
      <c r="A330" s="94">
        <v>44518</v>
      </c>
      <c r="C330" s="60">
        <v>5671253</v>
      </c>
      <c r="D330" s="60">
        <v>17828888</v>
      </c>
      <c r="E330" s="60">
        <v>251405</v>
      </c>
      <c r="F330" s="60">
        <v>8185525</v>
      </c>
      <c r="G330" s="60">
        <v>24860000</v>
      </c>
    </row>
    <row r="331" spans="1:7">
      <c r="A331" s="94">
        <v>44519</v>
      </c>
      <c r="C331" s="60">
        <v>5667462</v>
      </c>
      <c r="D331" s="60">
        <v>16961951</v>
      </c>
      <c r="E331" s="60">
        <v>246055</v>
      </c>
      <c r="F331" s="60">
        <v>15181579</v>
      </c>
      <c r="G331" s="60">
        <v>24860000</v>
      </c>
    </row>
    <row r="332" spans="1:7">
      <c r="A332" s="94">
        <v>44520</v>
      </c>
      <c r="C332" s="60">
        <v>5667462</v>
      </c>
      <c r="D332" s="60">
        <v>16961951</v>
      </c>
      <c r="E332" s="60">
        <v>246055</v>
      </c>
      <c r="F332" s="60">
        <v>15181579</v>
      </c>
      <c r="G332" s="60">
        <v>24860000</v>
      </c>
    </row>
    <row r="333" spans="1:7">
      <c r="A333" s="94">
        <v>44521</v>
      </c>
      <c r="C333" s="60">
        <v>5667462</v>
      </c>
      <c r="D333" s="60">
        <v>16961951</v>
      </c>
      <c r="E333" s="60">
        <v>246055</v>
      </c>
      <c r="F333" s="60">
        <v>15181579</v>
      </c>
      <c r="G333" s="60">
        <v>24860000</v>
      </c>
    </row>
    <row r="334" spans="1:7">
      <c r="A334" s="94">
        <v>44522</v>
      </c>
      <c r="C334" s="60">
        <v>5711986</v>
      </c>
      <c r="D334" s="60">
        <v>10032967</v>
      </c>
      <c r="E334" s="60">
        <v>252456</v>
      </c>
      <c r="F334" s="60">
        <v>15186291</v>
      </c>
      <c r="G334" s="60">
        <v>24860000</v>
      </c>
    </row>
    <row r="335" spans="1:7">
      <c r="A335" s="94">
        <v>44523</v>
      </c>
      <c r="C335" s="60">
        <v>6019490</v>
      </c>
      <c r="D335" s="60">
        <v>10166514</v>
      </c>
      <c r="E335" s="60">
        <v>254456</v>
      </c>
      <c r="F335" s="60">
        <v>15553428</v>
      </c>
      <c r="G335" s="60">
        <v>24860000</v>
      </c>
    </row>
    <row r="336" spans="1:7">
      <c r="A336" s="94">
        <v>44524</v>
      </c>
      <c r="C336" s="60">
        <v>5975902</v>
      </c>
      <c r="D336" s="60">
        <v>9987755</v>
      </c>
      <c r="E336" s="60">
        <v>249456</v>
      </c>
      <c r="F336" s="60">
        <v>15800872</v>
      </c>
      <c r="G336" s="60">
        <v>24860000</v>
      </c>
    </row>
    <row r="337" spans="1:7">
      <c r="A337" s="94">
        <v>44525</v>
      </c>
      <c r="C337" s="60">
        <v>6003683</v>
      </c>
      <c r="D337" s="60">
        <v>9862881</v>
      </c>
      <c r="E337" s="60">
        <v>247456</v>
      </c>
      <c r="F337" s="60">
        <v>16529754</v>
      </c>
      <c r="G337" s="60">
        <v>24860000</v>
      </c>
    </row>
    <row r="338" spans="1:7">
      <c r="A338" s="94">
        <v>44526</v>
      </c>
      <c r="C338" s="60">
        <v>5951020</v>
      </c>
      <c r="D338" s="60">
        <v>9250835</v>
      </c>
      <c r="E338" s="60">
        <v>246754</v>
      </c>
      <c r="F338" s="60">
        <v>16624591</v>
      </c>
      <c r="G338" s="60">
        <v>24860000</v>
      </c>
    </row>
    <row r="339" spans="1:7">
      <c r="A339" s="94">
        <v>44527</v>
      </c>
      <c r="C339" s="60">
        <v>5951020</v>
      </c>
      <c r="D339" s="60">
        <v>9250835</v>
      </c>
      <c r="E339" s="60">
        <v>246754</v>
      </c>
      <c r="F339" s="60">
        <v>16624591</v>
      </c>
      <c r="G339" s="60">
        <v>24860000</v>
      </c>
    </row>
    <row r="340" spans="1:7">
      <c r="A340" s="94">
        <v>44528</v>
      </c>
      <c r="C340" s="60">
        <v>5951020</v>
      </c>
      <c r="D340" s="60">
        <v>9250835</v>
      </c>
      <c r="E340" s="60">
        <v>246754</v>
      </c>
      <c r="F340" s="60">
        <v>16624591</v>
      </c>
      <c r="G340" s="60">
        <v>24860000</v>
      </c>
    </row>
    <row r="341" spans="1:7">
      <c r="A341" s="94">
        <v>44529</v>
      </c>
      <c r="C341" s="60">
        <v>5865371</v>
      </c>
      <c r="D341" s="60">
        <v>9286333</v>
      </c>
      <c r="E341" s="60">
        <v>249508</v>
      </c>
      <c r="F341" s="60">
        <v>17370623</v>
      </c>
      <c r="G341" s="60">
        <v>24860000</v>
      </c>
    </row>
    <row r="342" spans="1:7">
      <c r="A342" s="94">
        <v>44530</v>
      </c>
      <c r="C342" s="60">
        <v>5830877</v>
      </c>
      <c r="D342" s="60">
        <v>8637588</v>
      </c>
      <c r="E342" s="60">
        <v>257652</v>
      </c>
      <c r="F342" s="60">
        <v>17653617</v>
      </c>
      <c r="G342" s="60">
        <v>24860000</v>
      </c>
    </row>
    <row r="343" spans="1:7">
      <c r="A343" s="94">
        <v>44531</v>
      </c>
      <c r="C343" s="60">
        <v>5876489</v>
      </c>
      <c r="D343" s="60">
        <v>8461903</v>
      </c>
      <c r="E343" s="60">
        <v>254112</v>
      </c>
      <c r="F343" s="60">
        <v>18036482</v>
      </c>
      <c r="G343" s="60">
        <v>24860000</v>
      </c>
    </row>
    <row r="344" spans="1:7">
      <c r="A344" s="94">
        <v>44532</v>
      </c>
      <c r="C344" s="60">
        <v>5774172</v>
      </c>
      <c r="D344" s="60">
        <v>8238636</v>
      </c>
      <c r="E344" s="60">
        <v>254916</v>
      </c>
      <c r="F344" s="60">
        <v>18703576</v>
      </c>
      <c r="G344" s="60">
        <v>24860000</v>
      </c>
    </row>
    <row r="345" spans="1:7">
      <c r="A345" s="94">
        <v>44533</v>
      </c>
      <c r="C345" s="60">
        <v>5702511</v>
      </c>
      <c r="D345" s="60">
        <v>7688325</v>
      </c>
      <c r="E345" s="60">
        <v>259233</v>
      </c>
      <c r="F345" s="60">
        <v>19033127</v>
      </c>
      <c r="G345" s="60">
        <v>24860000</v>
      </c>
    </row>
    <row r="346" spans="1:7">
      <c r="A346" s="94">
        <v>44534</v>
      </c>
      <c r="C346" s="60">
        <v>5702511</v>
      </c>
      <c r="D346" s="60">
        <v>7688325</v>
      </c>
      <c r="E346" s="60">
        <v>259233</v>
      </c>
      <c r="F346" s="60">
        <v>19033127</v>
      </c>
      <c r="G346" s="60">
        <v>24860000</v>
      </c>
    </row>
    <row r="347" spans="1:7">
      <c r="A347" s="94">
        <v>44535</v>
      </c>
      <c r="C347" s="60">
        <v>5702511</v>
      </c>
      <c r="D347" s="60">
        <v>7688325</v>
      </c>
      <c r="E347" s="60">
        <v>259233</v>
      </c>
      <c r="F347" s="60">
        <v>19033127</v>
      </c>
      <c r="G347" s="60">
        <v>24860000</v>
      </c>
    </row>
    <row r="348" spans="1:7">
      <c r="A348" s="94">
        <v>44536</v>
      </c>
      <c r="C348" s="60">
        <v>5711923</v>
      </c>
      <c r="D348" s="60">
        <v>7419316</v>
      </c>
      <c r="E348" s="60">
        <v>260622</v>
      </c>
      <c r="F348" s="60">
        <v>19259651</v>
      </c>
      <c r="G348" s="60">
        <v>24860000</v>
      </c>
    </row>
    <row r="349" spans="1:7">
      <c r="A349" s="94">
        <v>44537</v>
      </c>
      <c r="C349" s="60">
        <v>5720196</v>
      </c>
      <c r="D349" s="60">
        <v>7327963</v>
      </c>
      <c r="E349" s="60">
        <v>275787</v>
      </c>
      <c r="F349" s="60">
        <v>19284346</v>
      </c>
      <c r="G349" s="60">
        <v>24860000</v>
      </c>
    </row>
    <row r="350" spans="1:7">
      <c r="A350" s="94">
        <v>44538</v>
      </c>
      <c r="C350" s="60">
        <v>5682437</v>
      </c>
      <c r="D350" s="60">
        <v>7445365</v>
      </c>
      <c r="E350" s="60">
        <v>376596</v>
      </c>
      <c r="F350" s="60">
        <v>19475117</v>
      </c>
      <c r="G350" s="60">
        <v>24860000</v>
      </c>
    </row>
    <row r="351" spans="1:7">
      <c r="A351" s="94">
        <v>44539</v>
      </c>
      <c r="C351" s="60">
        <v>5343591</v>
      </c>
      <c r="D351" s="60">
        <v>7639936</v>
      </c>
      <c r="E351" s="60">
        <v>393154</v>
      </c>
      <c r="F351" s="60">
        <v>19549289</v>
      </c>
      <c r="G351" s="60">
        <v>24860000</v>
      </c>
    </row>
    <row r="352" spans="1:7">
      <c r="A352" s="94">
        <v>44540</v>
      </c>
      <c r="C352" s="60">
        <v>5241875</v>
      </c>
      <c r="D352" s="60">
        <v>7820123</v>
      </c>
      <c r="E352" s="60">
        <v>339432</v>
      </c>
      <c r="F352" s="60">
        <v>19857444</v>
      </c>
      <c r="G352" s="60">
        <v>24860000</v>
      </c>
    </row>
    <row r="353" spans="1:7">
      <c r="A353" s="94">
        <v>44541</v>
      </c>
      <c r="C353" s="60">
        <v>5241875</v>
      </c>
      <c r="D353" s="60">
        <v>7820123</v>
      </c>
      <c r="E353" s="60">
        <v>339432</v>
      </c>
      <c r="F353" s="60">
        <v>19857444</v>
      </c>
      <c r="G353" s="60">
        <v>24860000</v>
      </c>
    </row>
    <row r="354" spans="1:7">
      <c r="A354" s="94">
        <v>44542</v>
      </c>
      <c r="C354" s="60">
        <v>5241875</v>
      </c>
      <c r="D354" s="60">
        <v>7820123</v>
      </c>
      <c r="E354" s="60">
        <v>339432</v>
      </c>
      <c r="F354" s="60">
        <v>19857444</v>
      </c>
      <c r="G354" s="60">
        <v>24860000</v>
      </c>
    </row>
    <row r="355" spans="1:7">
      <c r="A355" s="94">
        <v>44543</v>
      </c>
      <c r="C355" s="60">
        <v>5092204</v>
      </c>
      <c r="D355" s="60">
        <v>7716872</v>
      </c>
      <c r="E355" s="60">
        <v>383639</v>
      </c>
      <c r="F355" s="60">
        <v>19957089</v>
      </c>
      <c r="G355" s="60">
        <v>24860000</v>
      </c>
    </row>
    <row r="356" spans="1:7">
      <c r="A356" s="94">
        <v>44544</v>
      </c>
      <c r="C356" s="60">
        <v>5083793</v>
      </c>
      <c r="D356" s="60">
        <v>7819174</v>
      </c>
      <c r="E356" s="60">
        <v>299730</v>
      </c>
      <c r="F356" s="60">
        <v>20223486</v>
      </c>
      <c r="G356" s="60">
        <v>24860000</v>
      </c>
    </row>
    <row r="357" spans="1:7">
      <c r="A357" s="94">
        <v>44545</v>
      </c>
      <c r="C357" s="60">
        <v>5035344</v>
      </c>
      <c r="D357" s="60">
        <v>7703915</v>
      </c>
      <c r="E357" s="60">
        <v>303944</v>
      </c>
      <c r="F357" s="60">
        <v>20725561</v>
      </c>
      <c r="G357" s="60">
        <v>24860000</v>
      </c>
    </row>
    <row r="358" spans="1:7">
      <c r="A358" s="94">
        <v>44546</v>
      </c>
      <c r="C358" s="60">
        <v>4998102</v>
      </c>
      <c r="D358" s="60">
        <v>7300315</v>
      </c>
      <c r="E358" s="60">
        <v>272048</v>
      </c>
      <c r="F358" s="60">
        <v>21204868</v>
      </c>
      <c r="G358" s="60">
        <v>24860000</v>
      </c>
    </row>
    <row r="359" spans="1:7">
      <c r="A359" s="94">
        <v>44547</v>
      </c>
      <c r="C359" s="60">
        <v>5042242</v>
      </c>
      <c r="D359" s="60">
        <v>6860836</v>
      </c>
      <c r="E359" s="60">
        <v>272048</v>
      </c>
      <c r="F359" s="60">
        <v>21625070</v>
      </c>
      <c r="G359" s="60">
        <v>24860000</v>
      </c>
    </row>
    <row r="360" spans="1:7">
      <c r="A360" s="94">
        <v>44548</v>
      </c>
      <c r="C360" s="60">
        <v>5042242</v>
      </c>
      <c r="D360" s="60">
        <v>6860836</v>
      </c>
      <c r="E360" s="60">
        <v>272048</v>
      </c>
      <c r="F360" s="60">
        <v>21625070</v>
      </c>
      <c r="G360" s="60">
        <v>24860000</v>
      </c>
    </row>
    <row r="361" spans="1:7">
      <c r="A361" s="94">
        <v>44549</v>
      </c>
      <c r="C361" s="60">
        <v>5042242</v>
      </c>
      <c r="D361" s="60">
        <v>6860836</v>
      </c>
      <c r="E361" s="60">
        <v>272048</v>
      </c>
      <c r="F361" s="60">
        <v>21625070</v>
      </c>
      <c r="G361" s="60">
        <v>24860000</v>
      </c>
    </row>
    <row r="362" spans="1:7">
      <c r="A362" s="94">
        <v>44550</v>
      </c>
      <c r="C362" s="60">
        <v>5313145</v>
      </c>
      <c r="D362" s="60">
        <v>6533008</v>
      </c>
      <c r="E362" s="60">
        <v>280929</v>
      </c>
      <c r="F362" s="60">
        <v>21766388</v>
      </c>
      <c r="G362" s="60">
        <v>24860000</v>
      </c>
    </row>
    <row r="363" spans="1:7">
      <c r="A363" s="94">
        <v>44551</v>
      </c>
      <c r="C363" s="60">
        <v>5562590</v>
      </c>
      <c r="D363" s="60">
        <v>6458316</v>
      </c>
      <c r="E363" s="60">
        <v>278179</v>
      </c>
      <c r="F363" s="60">
        <v>22035080</v>
      </c>
      <c r="G363" s="60">
        <v>24860000</v>
      </c>
    </row>
    <row r="364" spans="1:7">
      <c r="A364" s="94">
        <v>44552</v>
      </c>
      <c r="C364" s="60">
        <v>5532116</v>
      </c>
      <c r="D364" s="60">
        <v>6421967</v>
      </c>
      <c r="E364" s="60">
        <v>267641</v>
      </c>
      <c r="F364" s="60">
        <v>22369560</v>
      </c>
      <c r="G364" s="60">
        <v>24860000</v>
      </c>
    </row>
    <row r="365" spans="1:7">
      <c r="A365" s="94">
        <v>44553</v>
      </c>
      <c r="C365" s="60">
        <v>5376964</v>
      </c>
      <c r="D365" s="60">
        <v>6312543</v>
      </c>
      <c r="E365" s="60">
        <v>267264</v>
      </c>
      <c r="F365" s="60">
        <v>22772447</v>
      </c>
      <c r="G365" s="60">
        <v>24860000</v>
      </c>
    </row>
    <row r="366" spans="1:7">
      <c r="A366" s="94">
        <v>44554</v>
      </c>
      <c r="C366" s="60">
        <v>5118220</v>
      </c>
      <c r="D366" s="60">
        <v>6247269</v>
      </c>
      <c r="E366" s="60">
        <v>282415</v>
      </c>
      <c r="F366" s="60">
        <v>22773064</v>
      </c>
      <c r="G366" s="60">
        <v>24860000</v>
      </c>
    </row>
    <row r="367" spans="1:7">
      <c r="A367" s="94">
        <v>44555</v>
      </c>
      <c r="C367" s="60">
        <v>5118220</v>
      </c>
      <c r="D367" s="60">
        <v>6247269</v>
      </c>
      <c r="E367" s="60">
        <v>282415</v>
      </c>
      <c r="F367" s="60">
        <v>22773064</v>
      </c>
      <c r="G367" s="60">
        <v>24860000</v>
      </c>
    </row>
    <row r="368" spans="1:7">
      <c r="A368" s="94">
        <v>44556</v>
      </c>
      <c r="C368" s="60">
        <v>5118220</v>
      </c>
      <c r="D368" s="60">
        <v>6247269</v>
      </c>
      <c r="E368" s="60">
        <v>282415</v>
      </c>
      <c r="F368" s="60">
        <v>22773064</v>
      </c>
      <c r="G368" s="60">
        <v>24860000</v>
      </c>
    </row>
    <row r="369" spans="1:8">
      <c r="A369" s="94">
        <v>44557</v>
      </c>
      <c r="C369" s="60">
        <v>5123679</v>
      </c>
      <c r="D369" s="60">
        <v>6314971</v>
      </c>
      <c r="E369" s="60">
        <v>283283</v>
      </c>
      <c r="F369" s="60">
        <v>23595753</v>
      </c>
      <c r="G369" s="60">
        <v>24860000</v>
      </c>
    </row>
    <row r="370" spans="1:8">
      <c r="A370" s="94">
        <v>44558</v>
      </c>
      <c r="C370" s="60">
        <v>5115606</v>
      </c>
      <c r="D370" s="60">
        <v>5545541</v>
      </c>
      <c r="E370" s="60">
        <v>284332</v>
      </c>
      <c r="F370" s="60">
        <v>24139396</v>
      </c>
      <c r="G370" s="60">
        <v>24860000</v>
      </c>
    </row>
    <row r="371" spans="1:8">
      <c r="A371" s="94">
        <v>44559</v>
      </c>
      <c r="C371" s="60">
        <v>5031022</v>
      </c>
      <c r="D371" s="60">
        <v>5158173</v>
      </c>
      <c r="E371" s="60">
        <v>279989</v>
      </c>
      <c r="F371" s="60">
        <v>24303998</v>
      </c>
      <c r="G371" s="60">
        <v>24860000</v>
      </c>
    </row>
    <row r="372" spans="1:8">
      <c r="A372" s="94">
        <v>44560</v>
      </c>
      <c r="C372" s="60">
        <v>5022853</v>
      </c>
      <c r="D372" s="60">
        <v>5136231</v>
      </c>
      <c r="E372" s="60">
        <v>278161</v>
      </c>
      <c r="F372" s="60">
        <v>24406924</v>
      </c>
      <c r="G372" s="60">
        <v>24860000</v>
      </c>
    </row>
    <row r="373" spans="1:8">
      <c r="A373" s="94">
        <v>44561</v>
      </c>
      <c r="C373" s="60">
        <v>5021826</v>
      </c>
      <c r="D373" s="60">
        <v>5113051</v>
      </c>
      <c r="E373" s="60">
        <v>273160</v>
      </c>
      <c r="F373" s="60">
        <v>24406924</v>
      </c>
      <c r="G373" s="60">
        <v>24860000</v>
      </c>
      <c r="H373" s="60"/>
    </row>
    <row r="374" spans="1:8">
      <c r="H374" s="123"/>
    </row>
    <row r="375" spans="1:8">
      <c r="C375" s="93" t="s">
        <v>339</v>
      </c>
    </row>
  </sheetData>
  <hyperlinks>
    <hyperlink ref="A1" location="Índice!A1" display="Voltar" xr:uid="{00000000-0004-0000-2F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51"/>
  <dimension ref="A1:DW783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H9" sqref="H9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5" width="17.7109375" style="2" customWidth="1"/>
    <col min="6" max="9" width="9.28515625" style="2"/>
    <col min="10" max="10" width="10" style="2" bestFit="1" customWidth="1"/>
    <col min="11" max="16384" width="9.28515625" style="2"/>
  </cols>
  <sheetData>
    <row r="1" spans="1:127">
      <c r="A1" s="76" t="s">
        <v>34</v>
      </c>
      <c r="B1" s="1"/>
    </row>
    <row r="2" spans="1:127" s="61" customFormat="1" ht="23.25">
      <c r="A2" s="78"/>
      <c r="D2" s="7"/>
      <c r="E2" s="7"/>
      <c r="F2" s="7"/>
      <c r="G2" s="7"/>
      <c r="H2" s="7" t="str">
        <f>Título_ACBio</f>
        <v>Análise de Conjuntura - Ano 2021</v>
      </c>
      <c r="I2" s="64"/>
      <c r="J2" s="64"/>
      <c r="K2" s="6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</row>
    <row r="5" spans="1:127">
      <c r="C5" s="38" t="str">
        <f>Índice!BF10</f>
        <v>Gráfico 47 - Quantidades negociadas e preços médios de CBIO</v>
      </c>
      <c r="D5" s="13"/>
    </row>
    <row r="6" spans="1:127">
      <c r="C6" s="73"/>
    </row>
    <row r="7" spans="1:127" ht="30">
      <c r="A7" s="79" t="s">
        <v>263</v>
      </c>
      <c r="C7" s="51" t="s">
        <v>269</v>
      </c>
      <c r="D7" s="5" t="s">
        <v>270</v>
      </c>
      <c r="E7" s="113"/>
    </row>
    <row r="8" spans="1:127">
      <c r="B8" s="4"/>
      <c r="C8" s="32" t="s">
        <v>271</v>
      </c>
      <c r="D8" s="32" t="s">
        <v>306</v>
      </c>
      <c r="E8" s="139"/>
    </row>
    <row r="9" spans="1:127">
      <c r="A9" s="94">
        <v>43948</v>
      </c>
      <c r="B9" s="6"/>
      <c r="C9" s="60">
        <v>0</v>
      </c>
      <c r="D9" s="47"/>
      <c r="E9" s="114"/>
      <c r="F9" s="42"/>
    </row>
    <row r="10" spans="1:127">
      <c r="A10" s="94">
        <v>43949</v>
      </c>
      <c r="B10" s="6"/>
      <c r="C10" s="60">
        <v>0</v>
      </c>
      <c r="D10" s="47"/>
      <c r="E10" s="114"/>
      <c r="F10" s="42"/>
    </row>
    <row r="11" spans="1:127">
      <c r="A11" s="94">
        <v>43950</v>
      </c>
      <c r="B11" s="6"/>
      <c r="C11" s="60">
        <v>0</v>
      </c>
      <c r="D11" s="47"/>
      <c r="E11" s="114"/>
      <c r="G11" s="42"/>
    </row>
    <row r="12" spans="1:127">
      <c r="A12" s="94">
        <v>43951</v>
      </c>
      <c r="B12" s="6"/>
      <c r="C12" s="60">
        <v>0</v>
      </c>
      <c r="D12" s="47"/>
      <c r="E12" s="114"/>
      <c r="G12" s="42"/>
    </row>
    <row r="13" spans="1:127">
      <c r="A13" s="94">
        <v>43952</v>
      </c>
      <c r="B13" s="6"/>
      <c r="C13" s="60">
        <v>0</v>
      </c>
      <c r="D13" s="47"/>
      <c r="E13" s="114"/>
    </row>
    <row r="14" spans="1:127">
      <c r="A14" s="94">
        <v>43953</v>
      </c>
      <c r="B14" s="6"/>
      <c r="C14" s="60">
        <v>0</v>
      </c>
      <c r="D14" s="47"/>
      <c r="E14" s="114"/>
    </row>
    <row r="15" spans="1:127">
      <c r="A15" s="94">
        <v>43954</v>
      </c>
      <c r="B15" s="6"/>
      <c r="C15" s="60">
        <v>0</v>
      </c>
      <c r="D15" s="47"/>
      <c r="E15" s="114"/>
    </row>
    <row r="16" spans="1:127">
      <c r="A16" s="94">
        <v>43955</v>
      </c>
      <c r="B16" s="6"/>
      <c r="C16" s="60">
        <v>0</v>
      </c>
      <c r="D16" s="47"/>
      <c r="E16" s="114"/>
    </row>
    <row r="17" spans="1:9">
      <c r="A17" s="94">
        <v>43956</v>
      </c>
      <c r="B17" s="6"/>
      <c r="C17" s="60">
        <v>0</v>
      </c>
      <c r="D17" s="47"/>
      <c r="E17" s="114"/>
      <c r="G17" s="42"/>
    </row>
    <row r="18" spans="1:9">
      <c r="A18" s="94">
        <v>43957</v>
      </c>
      <c r="B18" s="6"/>
      <c r="C18" s="60">
        <v>0</v>
      </c>
      <c r="D18" s="47"/>
      <c r="E18" s="114"/>
      <c r="G18" s="42"/>
    </row>
    <row r="19" spans="1:9">
      <c r="A19" s="94">
        <v>43958</v>
      </c>
      <c r="B19" s="6"/>
      <c r="C19" s="60">
        <v>0</v>
      </c>
      <c r="D19" s="47"/>
      <c r="E19" s="114"/>
    </row>
    <row r="20" spans="1:9">
      <c r="A20" s="94">
        <v>43959</v>
      </c>
      <c r="B20" s="6"/>
      <c r="C20" s="60">
        <v>0</v>
      </c>
      <c r="D20" s="47"/>
      <c r="E20" s="114"/>
      <c r="I20" s="12"/>
    </row>
    <row r="21" spans="1:9">
      <c r="A21" s="94">
        <v>43960</v>
      </c>
      <c r="B21" s="6"/>
      <c r="C21" s="60">
        <v>0</v>
      </c>
      <c r="D21" s="47"/>
      <c r="E21" s="114"/>
    </row>
    <row r="22" spans="1:9">
      <c r="A22" s="94">
        <v>43961</v>
      </c>
      <c r="B22" s="6"/>
      <c r="C22" s="60">
        <v>0</v>
      </c>
      <c r="D22" s="47"/>
      <c r="E22" s="114"/>
    </row>
    <row r="23" spans="1:9">
      <c r="A23" s="94">
        <v>43962</v>
      </c>
      <c r="B23" s="6"/>
      <c r="C23" s="60">
        <v>0</v>
      </c>
      <c r="D23" s="47"/>
      <c r="E23" s="114"/>
    </row>
    <row r="24" spans="1:9">
      <c r="A24" s="94">
        <v>43963</v>
      </c>
      <c r="B24" s="6"/>
      <c r="C24" s="60">
        <v>0</v>
      </c>
      <c r="D24" s="47"/>
      <c r="E24" s="114"/>
    </row>
    <row r="25" spans="1:9">
      <c r="A25" s="94">
        <v>43964</v>
      </c>
      <c r="B25" s="6"/>
      <c r="C25" s="60">
        <v>0</v>
      </c>
      <c r="D25" s="47"/>
      <c r="E25" s="114"/>
    </row>
    <row r="26" spans="1:9">
      <c r="A26" s="94">
        <v>43965</v>
      </c>
      <c r="B26" s="6"/>
      <c r="C26" s="60">
        <v>0</v>
      </c>
      <c r="D26" s="47"/>
      <c r="E26" s="114"/>
    </row>
    <row r="27" spans="1:9">
      <c r="A27" s="94">
        <v>43966</v>
      </c>
      <c r="B27" s="6"/>
      <c r="C27" s="60">
        <v>0</v>
      </c>
      <c r="D27" s="47"/>
      <c r="E27" s="114"/>
    </row>
    <row r="28" spans="1:9">
      <c r="A28" s="94">
        <v>43967</v>
      </c>
      <c r="B28" s="6"/>
      <c r="C28" s="60">
        <v>0</v>
      </c>
      <c r="D28" s="47"/>
      <c r="E28" s="114"/>
    </row>
    <row r="29" spans="1:9">
      <c r="A29" s="94">
        <v>43968</v>
      </c>
      <c r="B29" s="6"/>
      <c r="C29" s="60">
        <v>0</v>
      </c>
      <c r="D29" s="47"/>
      <c r="E29" s="114"/>
    </row>
    <row r="30" spans="1:9">
      <c r="A30" s="94">
        <v>43969</v>
      </c>
      <c r="B30" s="6"/>
      <c r="C30" s="60">
        <v>0</v>
      </c>
      <c r="D30" s="47"/>
      <c r="E30" s="114"/>
    </row>
    <row r="31" spans="1:9">
      <c r="A31" s="94">
        <v>43970</v>
      </c>
      <c r="B31" s="6"/>
      <c r="C31" s="60">
        <v>0</v>
      </c>
      <c r="D31" s="47"/>
      <c r="E31" s="114"/>
    </row>
    <row r="32" spans="1:9">
      <c r="A32" s="94">
        <v>43971</v>
      </c>
      <c r="B32" s="6"/>
      <c r="C32" s="60">
        <v>0</v>
      </c>
      <c r="D32" s="47"/>
      <c r="E32" s="114"/>
    </row>
    <row r="33" spans="1:5">
      <c r="A33" s="94">
        <v>43972</v>
      </c>
      <c r="B33" s="6"/>
      <c r="C33" s="60">
        <v>0</v>
      </c>
      <c r="D33" s="47"/>
      <c r="E33" s="114"/>
    </row>
    <row r="34" spans="1:5">
      <c r="A34" s="94">
        <v>43973</v>
      </c>
      <c r="B34" s="6"/>
      <c r="C34" s="60">
        <v>0</v>
      </c>
      <c r="D34" s="47"/>
      <c r="E34" s="114"/>
    </row>
    <row r="35" spans="1:5">
      <c r="A35" s="94">
        <v>43974</v>
      </c>
      <c r="B35" s="6"/>
      <c r="C35" s="60">
        <v>0</v>
      </c>
      <c r="D35" s="47"/>
      <c r="E35" s="114"/>
    </row>
    <row r="36" spans="1:5">
      <c r="A36" s="94">
        <v>43975</v>
      </c>
      <c r="B36" s="6"/>
      <c r="C36" s="60">
        <v>0</v>
      </c>
      <c r="D36" s="47"/>
      <c r="E36" s="114"/>
    </row>
    <row r="37" spans="1:5">
      <c r="A37" s="94">
        <v>43976</v>
      </c>
      <c r="B37" s="6"/>
      <c r="C37" s="60">
        <v>0</v>
      </c>
      <c r="D37" s="47"/>
      <c r="E37" s="114"/>
    </row>
    <row r="38" spans="1:5">
      <c r="A38" s="94">
        <v>43977</v>
      </c>
      <c r="B38" s="6"/>
      <c r="C38" s="60">
        <v>0</v>
      </c>
      <c r="D38" s="47"/>
      <c r="E38" s="114"/>
    </row>
    <row r="39" spans="1:5">
      <c r="A39" s="94">
        <v>43978</v>
      </c>
      <c r="B39" s="6"/>
      <c r="C39" s="60">
        <v>0</v>
      </c>
      <c r="D39" s="47"/>
      <c r="E39" s="114"/>
    </row>
    <row r="40" spans="1:5">
      <c r="A40" s="94">
        <v>43979</v>
      </c>
      <c r="B40" s="6"/>
      <c r="C40" s="60">
        <v>0</v>
      </c>
      <c r="D40" s="47"/>
      <c r="E40" s="114"/>
    </row>
    <row r="41" spans="1:5">
      <c r="A41" s="94">
        <v>43980</v>
      </c>
      <c r="B41" s="6"/>
      <c r="C41" s="60">
        <v>0</v>
      </c>
      <c r="D41" s="47"/>
      <c r="E41" s="114"/>
    </row>
    <row r="42" spans="1:5">
      <c r="A42" s="94">
        <v>43981</v>
      </c>
      <c r="B42" s="6"/>
      <c r="C42" s="60">
        <v>0</v>
      </c>
      <c r="D42" s="47"/>
      <c r="E42" s="114"/>
    </row>
    <row r="43" spans="1:5">
      <c r="A43" s="94">
        <v>43982</v>
      </c>
      <c r="B43" s="6"/>
      <c r="C43" s="60">
        <v>0</v>
      </c>
      <c r="D43" s="47"/>
      <c r="E43" s="114"/>
    </row>
    <row r="44" spans="1:5">
      <c r="A44" s="94">
        <v>43983</v>
      </c>
      <c r="B44" s="6"/>
      <c r="C44" s="60">
        <v>0</v>
      </c>
      <c r="D44" s="47"/>
      <c r="E44" s="114"/>
    </row>
    <row r="45" spans="1:5">
      <c r="A45" s="94">
        <v>43984</v>
      </c>
      <c r="B45" s="6"/>
      <c r="C45" s="60">
        <v>0</v>
      </c>
      <c r="D45" s="47"/>
      <c r="E45" s="114"/>
    </row>
    <row r="46" spans="1:5">
      <c r="A46" s="94">
        <v>43985</v>
      </c>
      <c r="B46" s="6"/>
      <c r="C46" s="60">
        <v>0</v>
      </c>
      <c r="D46" s="47"/>
      <c r="E46" s="114"/>
    </row>
    <row r="47" spans="1:5">
      <c r="A47" s="94">
        <v>43986</v>
      </c>
      <c r="B47" s="6"/>
      <c r="C47" s="60">
        <v>0</v>
      </c>
      <c r="D47" s="47"/>
      <c r="E47" s="114"/>
    </row>
    <row r="48" spans="1:5">
      <c r="A48" s="94">
        <v>43987</v>
      </c>
      <c r="B48" s="6"/>
      <c r="C48" s="60">
        <v>0</v>
      </c>
      <c r="D48" s="47"/>
      <c r="E48" s="114"/>
    </row>
    <row r="49" spans="1:5">
      <c r="A49" s="94">
        <v>43988</v>
      </c>
      <c r="B49" s="6"/>
      <c r="C49" s="60">
        <v>0</v>
      </c>
      <c r="D49" s="47"/>
      <c r="E49" s="114"/>
    </row>
    <row r="50" spans="1:5">
      <c r="A50" s="94">
        <v>43989</v>
      </c>
      <c r="B50" s="6"/>
      <c r="C50" s="60">
        <v>0</v>
      </c>
      <c r="D50" s="47"/>
      <c r="E50" s="114"/>
    </row>
    <row r="51" spans="1:5">
      <c r="A51" s="94">
        <v>43990</v>
      </c>
      <c r="B51" s="6"/>
      <c r="C51" s="60">
        <v>0</v>
      </c>
      <c r="D51" s="47"/>
      <c r="E51" s="114"/>
    </row>
    <row r="52" spans="1:5">
      <c r="A52" s="94">
        <v>43991</v>
      </c>
      <c r="B52" s="6"/>
      <c r="C52" s="60">
        <v>0</v>
      </c>
      <c r="D52" s="47"/>
      <c r="E52" s="114"/>
    </row>
    <row r="53" spans="1:5">
      <c r="A53" s="94">
        <v>43992</v>
      </c>
      <c r="B53" s="6"/>
      <c r="C53" s="60">
        <v>0</v>
      </c>
      <c r="D53" s="47"/>
      <c r="E53" s="114"/>
    </row>
    <row r="54" spans="1:5">
      <c r="A54" s="94">
        <v>43993</v>
      </c>
      <c r="B54" s="6"/>
      <c r="C54" s="60">
        <v>0</v>
      </c>
      <c r="D54" s="47"/>
      <c r="E54" s="114"/>
    </row>
    <row r="55" spans="1:5">
      <c r="A55" s="94">
        <v>43994</v>
      </c>
      <c r="B55" s="6"/>
      <c r="C55" s="60">
        <v>0</v>
      </c>
      <c r="D55" s="47"/>
      <c r="E55" s="114"/>
    </row>
    <row r="56" spans="1:5">
      <c r="A56" s="94">
        <v>43995</v>
      </c>
      <c r="B56" s="6"/>
      <c r="C56" s="60">
        <v>0</v>
      </c>
      <c r="D56" s="47"/>
      <c r="E56" s="114"/>
    </row>
    <row r="57" spans="1:5">
      <c r="A57" s="94">
        <v>43996</v>
      </c>
      <c r="B57" s="6"/>
      <c r="C57" s="60">
        <v>0</v>
      </c>
      <c r="D57" s="47"/>
      <c r="E57" s="114"/>
    </row>
    <row r="58" spans="1:5">
      <c r="A58" s="94">
        <v>43997</v>
      </c>
      <c r="B58" s="6"/>
      <c r="C58" s="60">
        <v>200</v>
      </c>
      <c r="D58" s="47">
        <v>50.5</v>
      </c>
      <c r="E58" s="114"/>
    </row>
    <row r="59" spans="1:5">
      <c r="A59" s="94">
        <v>43998</v>
      </c>
      <c r="B59" s="6"/>
      <c r="C59" s="60">
        <v>0</v>
      </c>
      <c r="D59" s="47"/>
      <c r="E59" s="114"/>
    </row>
    <row r="60" spans="1:5">
      <c r="A60" s="94">
        <v>43999</v>
      </c>
      <c r="B60" s="6"/>
      <c r="C60" s="60">
        <v>0</v>
      </c>
      <c r="D60" s="47"/>
      <c r="E60" s="114"/>
    </row>
    <row r="61" spans="1:5">
      <c r="A61" s="94">
        <v>44000</v>
      </c>
      <c r="B61" s="6"/>
      <c r="C61" s="60">
        <v>0</v>
      </c>
      <c r="D61" s="47"/>
      <c r="E61" s="114"/>
    </row>
    <row r="62" spans="1:5">
      <c r="A62" s="94">
        <v>44001</v>
      </c>
      <c r="B62" s="6"/>
      <c r="C62" s="60">
        <v>0</v>
      </c>
      <c r="D62" s="47"/>
      <c r="E62" s="114"/>
    </row>
    <row r="63" spans="1:5">
      <c r="A63" s="94">
        <v>44002</v>
      </c>
      <c r="B63" s="6"/>
      <c r="C63" s="60">
        <v>0</v>
      </c>
      <c r="D63" s="47"/>
      <c r="E63" s="114"/>
    </row>
    <row r="64" spans="1:5">
      <c r="A64" s="94">
        <v>44003</v>
      </c>
      <c r="B64" s="6"/>
      <c r="C64" s="60">
        <v>0</v>
      </c>
      <c r="D64" s="47"/>
      <c r="E64" s="114"/>
    </row>
    <row r="65" spans="1:5">
      <c r="A65" s="94">
        <v>44004</v>
      </c>
      <c r="B65" s="6"/>
      <c r="C65" s="60">
        <v>0</v>
      </c>
      <c r="D65" s="47"/>
      <c r="E65" s="114"/>
    </row>
    <row r="66" spans="1:5">
      <c r="A66" s="94">
        <v>44005</v>
      </c>
      <c r="B66" s="6"/>
      <c r="C66" s="60">
        <v>0</v>
      </c>
      <c r="D66" s="47"/>
      <c r="E66" s="114"/>
    </row>
    <row r="67" spans="1:5">
      <c r="A67" s="94">
        <v>44006</v>
      </c>
      <c r="B67" s="6"/>
      <c r="C67" s="60">
        <v>0</v>
      </c>
      <c r="D67" s="47"/>
      <c r="E67" s="114"/>
    </row>
    <row r="68" spans="1:5">
      <c r="A68" s="94">
        <v>44007</v>
      </c>
      <c r="B68" s="6"/>
      <c r="C68" s="60">
        <v>4000</v>
      </c>
      <c r="D68" s="47">
        <v>15</v>
      </c>
      <c r="E68" s="114"/>
    </row>
    <row r="69" spans="1:5">
      <c r="A69" s="94">
        <v>44008</v>
      </c>
      <c r="B69" s="6"/>
      <c r="C69" s="60">
        <v>0</v>
      </c>
      <c r="D69" s="47"/>
      <c r="E69" s="114"/>
    </row>
    <row r="70" spans="1:5">
      <c r="A70" s="94">
        <v>44009</v>
      </c>
      <c r="B70" s="6"/>
      <c r="C70" s="60">
        <v>0</v>
      </c>
      <c r="D70" s="47"/>
      <c r="E70" s="114"/>
    </row>
    <row r="71" spans="1:5">
      <c r="A71" s="94">
        <v>44010</v>
      </c>
      <c r="B71" s="6"/>
      <c r="C71" s="60">
        <v>0</v>
      </c>
      <c r="D71" s="47"/>
      <c r="E71" s="114"/>
    </row>
    <row r="72" spans="1:5">
      <c r="A72" s="94">
        <v>44011</v>
      </c>
      <c r="B72" s="6"/>
      <c r="C72" s="60">
        <v>0</v>
      </c>
      <c r="D72" s="47"/>
      <c r="E72" s="114"/>
    </row>
    <row r="73" spans="1:5">
      <c r="A73" s="94">
        <v>44012</v>
      </c>
      <c r="B73" s="6"/>
      <c r="C73" s="60">
        <v>2000</v>
      </c>
      <c r="D73" s="47">
        <v>15</v>
      </c>
      <c r="E73" s="114"/>
    </row>
    <row r="74" spans="1:5">
      <c r="A74" s="94">
        <v>44013</v>
      </c>
      <c r="B74" s="6"/>
      <c r="C74" s="60">
        <v>2000</v>
      </c>
      <c r="D74" s="47">
        <v>18</v>
      </c>
      <c r="E74" s="114"/>
    </row>
    <row r="75" spans="1:5">
      <c r="A75" s="94">
        <v>44014</v>
      </c>
      <c r="B75" s="6"/>
      <c r="C75" s="60">
        <v>0</v>
      </c>
      <c r="D75" s="47"/>
      <c r="E75" s="114"/>
    </row>
    <row r="76" spans="1:5">
      <c r="A76" s="94">
        <v>44015</v>
      </c>
      <c r="B76" s="6"/>
      <c r="C76" s="60">
        <v>2000</v>
      </c>
      <c r="D76" s="47">
        <v>21</v>
      </c>
      <c r="E76" s="114"/>
    </row>
    <row r="77" spans="1:5">
      <c r="A77" s="94">
        <v>44016</v>
      </c>
      <c r="B77" s="6"/>
      <c r="C77" s="60">
        <v>0</v>
      </c>
      <c r="D77" s="47"/>
      <c r="E77" s="114"/>
    </row>
    <row r="78" spans="1:5">
      <c r="A78" s="94">
        <v>44017</v>
      </c>
      <c r="B78" s="6"/>
      <c r="C78" s="60">
        <v>0</v>
      </c>
      <c r="D78" s="47"/>
      <c r="E78" s="114"/>
    </row>
    <row r="79" spans="1:5">
      <c r="A79" s="94">
        <v>44018</v>
      </c>
      <c r="B79" s="6"/>
      <c r="C79" s="60">
        <v>2000</v>
      </c>
      <c r="D79" s="47">
        <v>20</v>
      </c>
      <c r="E79" s="114"/>
    </row>
    <row r="80" spans="1:5">
      <c r="A80" s="94">
        <v>44019</v>
      </c>
      <c r="B80" s="6"/>
      <c r="C80" s="60">
        <v>0</v>
      </c>
      <c r="D80" s="47"/>
      <c r="E80" s="114"/>
    </row>
    <row r="81" spans="1:5">
      <c r="A81" s="94">
        <v>44020</v>
      </c>
      <c r="B81" s="6"/>
      <c r="C81" s="60">
        <v>0</v>
      </c>
      <c r="D81" s="47"/>
      <c r="E81" s="114"/>
    </row>
    <row r="82" spans="1:5">
      <c r="A82" s="94">
        <v>44021</v>
      </c>
      <c r="B82" s="6"/>
      <c r="C82" s="60">
        <v>0</v>
      </c>
      <c r="D82" s="47"/>
      <c r="E82" s="114"/>
    </row>
    <row r="83" spans="1:5">
      <c r="A83" s="94">
        <v>44022</v>
      </c>
      <c r="B83" s="6"/>
      <c r="C83" s="60">
        <v>10038</v>
      </c>
      <c r="D83" s="47">
        <v>20</v>
      </c>
      <c r="E83" s="114"/>
    </row>
    <row r="84" spans="1:5">
      <c r="A84" s="94">
        <v>44023</v>
      </c>
      <c r="B84" s="6"/>
      <c r="C84" s="60">
        <v>0</v>
      </c>
      <c r="D84" s="47"/>
      <c r="E84" s="114"/>
    </row>
    <row r="85" spans="1:5">
      <c r="A85" s="94">
        <v>44024</v>
      </c>
      <c r="B85" s="6"/>
      <c r="C85" s="60">
        <v>0</v>
      </c>
      <c r="D85" s="47"/>
      <c r="E85" s="114"/>
    </row>
    <row r="86" spans="1:5">
      <c r="A86" s="94">
        <v>44025</v>
      </c>
      <c r="B86" s="6"/>
      <c r="C86" s="60">
        <v>0</v>
      </c>
      <c r="D86" s="47"/>
      <c r="E86" s="114"/>
    </row>
    <row r="87" spans="1:5">
      <c r="A87" s="94">
        <v>44026</v>
      </c>
      <c r="B87" s="6"/>
      <c r="C87" s="60">
        <v>0</v>
      </c>
      <c r="D87" s="47"/>
      <c r="E87" s="114"/>
    </row>
    <row r="88" spans="1:5">
      <c r="A88" s="94">
        <v>44027</v>
      </c>
      <c r="B88" s="6"/>
      <c r="C88" s="60">
        <v>0</v>
      </c>
      <c r="D88" s="47"/>
      <c r="E88" s="114"/>
    </row>
    <row r="89" spans="1:5">
      <c r="A89" s="94">
        <v>44028</v>
      </c>
      <c r="B89" s="6"/>
      <c r="C89" s="60">
        <v>0</v>
      </c>
      <c r="D89" s="47"/>
      <c r="E89" s="114"/>
    </row>
    <row r="90" spans="1:5">
      <c r="A90" s="94">
        <v>44029</v>
      </c>
      <c r="B90" s="6"/>
      <c r="C90" s="60">
        <v>10450</v>
      </c>
      <c r="D90" s="47">
        <v>20</v>
      </c>
      <c r="E90" s="114"/>
    </row>
    <row r="91" spans="1:5">
      <c r="A91" s="94">
        <v>44030</v>
      </c>
      <c r="B91" s="6"/>
      <c r="C91" s="60">
        <v>0</v>
      </c>
      <c r="D91" s="47"/>
      <c r="E91" s="114"/>
    </row>
    <row r="92" spans="1:5">
      <c r="A92" s="94">
        <v>44031</v>
      </c>
      <c r="B92" s="6"/>
      <c r="C92" s="60">
        <v>0</v>
      </c>
      <c r="D92" s="47"/>
      <c r="E92" s="114"/>
    </row>
    <row r="93" spans="1:5">
      <c r="A93" s="94">
        <v>44032</v>
      </c>
      <c r="B93" s="6"/>
      <c r="C93" s="60">
        <v>245</v>
      </c>
      <c r="D93" s="47">
        <v>20</v>
      </c>
      <c r="E93" s="114"/>
    </row>
    <row r="94" spans="1:5">
      <c r="A94" s="94">
        <v>44033</v>
      </c>
      <c r="B94" s="6"/>
      <c r="C94" s="60">
        <v>4000</v>
      </c>
      <c r="D94" s="47">
        <v>20</v>
      </c>
      <c r="E94" s="114"/>
    </row>
    <row r="95" spans="1:5">
      <c r="A95" s="94">
        <v>44034</v>
      </c>
      <c r="B95" s="6"/>
      <c r="C95" s="60">
        <v>0</v>
      </c>
      <c r="D95" s="47"/>
      <c r="E95" s="114"/>
    </row>
    <row r="96" spans="1:5">
      <c r="A96" s="94">
        <v>44035</v>
      </c>
      <c r="B96" s="6"/>
      <c r="C96" s="60">
        <v>6000</v>
      </c>
      <c r="D96" s="47">
        <v>20.166665999999999</v>
      </c>
      <c r="E96" s="114"/>
    </row>
    <row r="97" spans="1:5">
      <c r="A97" s="94">
        <v>44036</v>
      </c>
      <c r="B97" s="6"/>
      <c r="C97" s="60">
        <v>40500</v>
      </c>
      <c r="D97" s="47">
        <v>19.666667</v>
      </c>
      <c r="E97" s="114"/>
    </row>
    <row r="98" spans="1:5">
      <c r="A98" s="94">
        <v>44037</v>
      </c>
      <c r="B98" s="6"/>
      <c r="C98" s="60">
        <v>0</v>
      </c>
      <c r="D98" s="47"/>
      <c r="E98" s="114"/>
    </row>
    <row r="99" spans="1:5">
      <c r="A99" s="94">
        <v>44038</v>
      </c>
      <c r="B99" s="6"/>
      <c r="C99" s="60">
        <v>0</v>
      </c>
      <c r="D99" s="47"/>
      <c r="E99" s="114"/>
    </row>
    <row r="100" spans="1:5">
      <c r="A100" s="94">
        <v>44039</v>
      </c>
      <c r="B100" s="6"/>
      <c r="C100" s="60">
        <v>4975</v>
      </c>
      <c r="D100" s="47">
        <v>19.899999999999999</v>
      </c>
      <c r="E100" s="114"/>
    </row>
    <row r="101" spans="1:5">
      <c r="A101" s="94">
        <v>44040</v>
      </c>
      <c r="B101" s="6"/>
      <c r="C101" s="60">
        <v>55000</v>
      </c>
      <c r="D101" s="47">
        <v>20</v>
      </c>
      <c r="E101" s="114"/>
    </row>
    <row r="102" spans="1:5">
      <c r="A102" s="94">
        <v>44041</v>
      </c>
      <c r="B102" s="6"/>
      <c r="C102" s="60">
        <v>1195</v>
      </c>
      <c r="D102" s="47">
        <v>20</v>
      </c>
      <c r="E102" s="114"/>
    </row>
    <row r="103" spans="1:5">
      <c r="A103" s="94">
        <v>44042</v>
      </c>
      <c r="B103" s="6"/>
      <c r="C103" s="60">
        <v>200</v>
      </c>
      <c r="D103" s="47">
        <v>20</v>
      </c>
      <c r="E103" s="114"/>
    </row>
    <row r="104" spans="1:5">
      <c r="A104" s="94">
        <v>44043</v>
      </c>
      <c r="B104" s="6"/>
      <c r="C104" s="60">
        <v>1950</v>
      </c>
      <c r="D104" s="47">
        <v>19.5</v>
      </c>
      <c r="E104" s="114"/>
    </row>
    <row r="105" spans="1:5">
      <c r="A105" s="94">
        <v>44044</v>
      </c>
      <c r="B105" s="6"/>
      <c r="C105" s="60">
        <v>0</v>
      </c>
      <c r="D105" s="47"/>
      <c r="E105" s="114"/>
    </row>
    <row r="106" spans="1:5">
      <c r="A106" s="94">
        <v>44045</v>
      </c>
      <c r="B106" s="6"/>
      <c r="C106" s="60">
        <v>0</v>
      </c>
      <c r="D106" s="47"/>
      <c r="E106" s="114"/>
    </row>
    <row r="107" spans="1:5">
      <c r="A107" s="94">
        <v>44046</v>
      </c>
      <c r="B107" s="6"/>
      <c r="C107" s="60">
        <v>256</v>
      </c>
      <c r="D107" s="47">
        <v>21</v>
      </c>
      <c r="E107" s="114"/>
    </row>
    <row r="108" spans="1:5">
      <c r="A108" s="94">
        <v>44047</v>
      </c>
      <c r="B108" s="6"/>
      <c r="C108" s="60">
        <v>6190</v>
      </c>
      <c r="D108" s="47">
        <v>20.333333</v>
      </c>
      <c r="E108" s="114"/>
    </row>
    <row r="109" spans="1:5">
      <c r="A109" s="94">
        <v>44048</v>
      </c>
      <c r="B109" s="6"/>
      <c r="C109" s="60">
        <v>4394</v>
      </c>
      <c r="D109" s="47">
        <v>20.8</v>
      </c>
      <c r="E109" s="114"/>
    </row>
    <row r="110" spans="1:5">
      <c r="A110" s="94">
        <v>44049</v>
      </c>
      <c r="B110" s="6"/>
      <c r="C110" s="60">
        <v>8500</v>
      </c>
      <c r="D110" s="47">
        <v>19.920000000000002</v>
      </c>
      <c r="E110" s="114"/>
    </row>
    <row r="111" spans="1:5">
      <c r="A111" s="94">
        <v>44050</v>
      </c>
      <c r="B111" s="6"/>
      <c r="C111" s="60">
        <v>40400</v>
      </c>
      <c r="D111" s="47">
        <v>20</v>
      </c>
      <c r="E111" s="114"/>
    </row>
    <row r="112" spans="1:5">
      <c r="A112" s="94">
        <v>44051</v>
      </c>
      <c r="B112" s="6"/>
      <c r="C112" s="60">
        <v>0</v>
      </c>
      <c r="D112" s="47"/>
      <c r="E112" s="114"/>
    </row>
    <row r="113" spans="1:6">
      <c r="A113" s="94">
        <v>44052</v>
      </c>
      <c r="B113" s="6"/>
      <c r="C113" s="60">
        <v>0</v>
      </c>
      <c r="D113" s="47"/>
      <c r="E113" s="114"/>
    </row>
    <row r="114" spans="1:6">
      <c r="A114" s="94">
        <v>44053</v>
      </c>
      <c r="B114" s="6"/>
      <c r="C114" s="60">
        <v>1474</v>
      </c>
      <c r="D114" s="47">
        <v>20</v>
      </c>
      <c r="E114" s="114"/>
    </row>
    <row r="115" spans="1:6">
      <c r="A115" s="94">
        <v>44054</v>
      </c>
      <c r="B115" s="6"/>
      <c r="C115" s="60">
        <v>44460</v>
      </c>
      <c r="D115" s="47">
        <v>20.157048</v>
      </c>
      <c r="E115" s="114"/>
    </row>
    <row r="116" spans="1:6">
      <c r="A116" s="94">
        <v>44055</v>
      </c>
      <c r="B116" s="6"/>
      <c r="C116" s="60">
        <v>0</v>
      </c>
      <c r="D116" s="47"/>
      <c r="E116" s="114"/>
    </row>
    <row r="117" spans="1:6">
      <c r="A117" s="94">
        <v>44056</v>
      </c>
      <c r="B117" s="6"/>
      <c r="C117" s="60">
        <v>10000</v>
      </c>
      <c r="D117" s="47">
        <v>20</v>
      </c>
      <c r="E117" s="114"/>
    </row>
    <row r="118" spans="1:6">
      <c r="A118" s="94">
        <v>44057</v>
      </c>
      <c r="B118" s="6"/>
      <c r="C118" s="60">
        <v>45000</v>
      </c>
      <c r="D118" s="47">
        <v>19.75</v>
      </c>
      <c r="E118" s="114"/>
    </row>
    <row r="119" spans="1:6">
      <c r="A119" s="94">
        <v>44058</v>
      </c>
      <c r="B119" s="6"/>
      <c r="C119" s="60">
        <v>0</v>
      </c>
      <c r="D119" s="47"/>
      <c r="E119" s="114"/>
    </row>
    <row r="120" spans="1:6">
      <c r="A120" s="94">
        <v>44059</v>
      </c>
      <c r="B120" s="6"/>
      <c r="C120" s="60">
        <v>0</v>
      </c>
      <c r="D120" s="47"/>
      <c r="E120" s="114"/>
    </row>
    <row r="121" spans="1:6">
      <c r="A121" s="94">
        <v>44060</v>
      </c>
      <c r="B121" s="6"/>
      <c r="C121" s="60">
        <v>5000</v>
      </c>
      <c r="D121" s="47">
        <v>20</v>
      </c>
      <c r="E121" s="114"/>
    </row>
    <row r="122" spans="1:6">
      <c r="A122" s="94">
        <v>44061</v>
      </c>
      <c r="B122" s="6"/>
      <c r="C122" s="60">
        <v>0</v>
      </c>
      <c r="D122" s="47"/>
      <c r="E122" s="114"/>
    </row>
    <row r="123" spans="1:6">
      <c r="A123" s="94">
        <v>44062</v>
      </c>
      <c r="B123" s="6"/>
      <c r="C123" s="60">
        <v>11400</v>
      </c>
      <c r="D123" s="47">
        <v>20</v>
      </c>
      <c r="E123" s="114"/>
    </row>
    <row r="124" spans="1:6">
      <c r="A124" s="94">
        <v>44063</v>
      </c>
      <c r="B124" s="6"/>
      <c r="C124" s="60">
        <v>16728</v>
      </c>
      <c r="D124" s="47">
        <v>20</v>
      </c>
      <c r="E124" s="114"/>
      <c r="F124" s="115"/>
    </row>
    <row r="125" spans="1:6">
      <c r="A125" s="94">
        <v>44064</v>
      </c>
      <c r="B125" s="6"/>
      <c r="C125" s="60">
        <v>48920</v>
      </c>
      <c r="D125" s="47">
        <v>19.757075</v>
      </c>
      <c r="E125" s="114"/>
    </row>
    <row r="126" spans="1:6">
      <c r="A126" s="94">
        <v>44065</v>
      </c>
      <c r="B126" s="6"/>
      <c r="C126" s="60">
        <v>0</v>
      </c>
      <c r="D126" s="47"/>
      <c r="E126" s="114"/>
    </row>
    <row r="127" spans="1:6">
      <c r="A127" s="94">
        <v>44066</v>
      </c>
      <c r="B127" s="6"/>
      <c r="C127" s="60">
        <v>0</v>
      </c>
      <c r="D127" s="47"/>
      <c r="E127" s="114"/>
    </row>
    <row r="128" spans="1:6">
      <c r="A128" s="94">
        <v>44067</v>
      </c>
      <c r="B128" s="6"/>
      <c r="C128" s="60">
        <v>20000</v>
      </c>
      <c r="D128" s="47">
        <v>19.75</v>
      </c>
      <c r="E128" s="114"/>
    </row>
    <row r="129" spans="1:5">
      <c r="A129" s="94">
        <v>44068</v>
      </c>
      <c r="B129" s="6"/>
      <c r="C129" s="60">
        <v>4000</v>
      </c>
      <c r="D129" s="47">
        <v>19.75</v>
      </c>
      <c r="E129" s="114"/>
    </row>
    <row r="130" spans="1:5">
      <c r="A130" s="94">
        <v>44069</v>
      </c>
      <c r="B130" s="6"/>
      <c r="C130" s="60">
        <v>50000</v>
      </c>
      <c r="D130" s="47">
        <v>19.75</v>
      </c>
      <c r="E130" s="114"/>
    </row>
    <row r="131" spans="1:5">
      <c r="A131" s="94">
        <v>44070</v>
      </c>
      <c r="B131" s="6"/>
      <c r="C131" s="60">
        <v>49197</v>
      </c>
      <c r="D131" s="47">
        <v>19.777778000000001</v>
      </c>
      <c r="E131" s="114"/>
    </row>
    <row r="132" spans="1:5">
      <c r="A132" s="94">
        <v>44071</v>
      </c>
      <c r="B132" s="6"/>
      <c r="C132" s="60">
        <v>41200</v>
      </c>
      <c r="D132" s="47">
        <v>19.892856999999999</v>
      </c>
      <c r="E132" s="114"/>
    </row>
    <row r="133" spans="1:5">
      <c r="A133" s="94">
        <v>44072</v>
      </c>
      <c r="B133" s="6"/>
      <c r="C133" s="60">
        <v>0</v>
      </c>
      <c r="D133" s="47"/>
      <c r="E133" s="114"/>
    </row>
    <row r="134" spans="1:5">
      <c r="A134" s="94">
        <v>44073</v>
      </c>
      <c r="B134" s="6"/>
      <c r="C134" s="60">
        <v>0</v>
      </c>
      <c r="D134" s="47"/>
      <c r="E134" s="114"/>
    </row>
    <row r="135" spans="1:5">
      <c r="A135" s="94">
        <v>44074</v>
      </c>
      <c r="B135" s="6"/>
      <c r="C135" s="60">
        <v>29634</v>
      </c>
      <c r="D135" s="47">
        <v>19.964286000000001</v>
      </c>
      <c r="E135" s="114"/>
    </row>
    <row r="136" spans="1:5">
      <c r="A136" s="94">
        <v>44075</v>
      </c>
      <c r="B136" s="6"/>
      <c r="C136" s="60">
        <v>42162</v>
      </c>
      <c r="D136" s="47">
        <v>19.833333</v>
      </c>
      <c r="E136" s="114"/>
    </row>
    <row r="137" spans="1:5">
      <c r="A137" s="94">
        <v>44076</v>
      </c>
      <c r="B137" s="6"/>
      <c r="C137" s="60">
        <v>31836</v>
      </c>
      <c r="D137" s="47">
        <v>19.850000000000001</v>
      </c>
      <c r="E137" s="114"/>
    </row>
    <row r="138" spans="1:5">
      <c r="A138" s="94">
        <v>44077</v>
      </c>
      <c r="B138" s="6"/>
      <c r="C138" s="60">
        <v>59744</v>
      </c>
      <c r="D138" s="47">
        <v>19.986363999999998</v>
      </c>
      <c r="E138" s="114"/>
    </row>
    <row r="139" spans="1:5">
      <c r="A139" s="94">
        <v>44078</v>
      </c>
      <c r="B139" s="6"/>
      <c r="C139" s="60">
        <v>114181</v>
      </c>
      <c r="D139" s="47">
        <v>20.015906000000001</v>
      </c>
      <c r="E139" s="114"/>
    </row>
    <row r="140" spans="1:5">
      <c r="A140" s="94">
        <v>44079</v>
      </c>
      <c r="B140" s="6"/>
      <c r="C140" s="60">
        <v>0</v>
      </c>
      <c r="D140" s="47"/>
      <c r="E140" s="114"/>
    </row>
    <row r="141" spans="1:5">
      <c r="A141" s="94">
        <v>44080</v>
      </c>
      <c r="B141" s="6"/>
      <c r="C141" s="60">
        <v>0</v>
      </c>
      <c r="D141" s="47"/>
      <c r="E141" s="114"/>
    </row>
    <row r="142" spans="1:5">
      <c r="A142" s="94">
        <v>44081</v>
      </c>
      <c r="B142" s="6"/>
      <c r="C142" s="60">
        <v>0</v>
      </c>
      <c r="D142" s="47"/>
      <c r="E142" s="114"/>
    </row>
    <row r="143" spans="1:5">
      <c r="A143" s="94">
        <v>44082</v>
      </c>
      <c r="B143" s="6"/>
      <c r="C143" s="60">
        <v>71000</v>
      </c>
      <c r="D143" s="47">
        <v>20.027778000000001</v>
      </c>
      <c r="E143" s="114"/>
    </row>
    <row r="144" spans="1:5">
      <c r="A144" s="94">
        <v>44083</v>
      </c>
      <c r="B144" s="6"/>
      <c r="C144" s="60">
        <v>8350</v>
      </c>
      <c r="D144" s="47">
        <v>20.7</v>
      </c>
      <c r="E144" s="114"/>
    </row>
    <row r="145" spans="1:6">
      <c r="A145" s="94">
        <v>44084</v>
      </c>
      <c r="B145" s="6"/>
      <c r="C145" s="60">
        <v>48838</v>
      </c>
      <c r="D145" s="47">
        <v>21.274857000000001</v>
      </c>
      <c r="E145" s="114"/>
      <c r="F145" s="115"/>
    </row>
    <row r="146" spans="1:6">
      <c r="A146" s="94">
        <v>44085</v>
      </c>
      <c r="B146" s="6"/>
      <c r="C146" s="60">
        <v>137348</v>
      </c>
      <c r="D146" s="47">
        <v>22.023230999999999</v>
      </c>
      <c r="E146" s="114"/>
    </row>
    <row r="147" spans="1:6">
      <c r="A147" s="94">
        <v>44086</v>
      </c>
      <c r="B147" s="6"/>
      <c r="C147" s="60">
        <v>0</v>
      </c>
      <c r="D147" s="47"/>
      <c r="E147" s="114"/>
    </row>
    <row r="148" spans="1:6">
      <c r="A148" s="94">
        <v>44087</v>
      </c>
      <c r="B148" s="6"/>
      <c r="C148" s="60">
        <v>0</v>
      </c>
      <c r="D148" s="47"/>
      <c r="E148" s="114"/>
    </row>
    <row r="149" spans="1:6">
      <c r="A149" s="94">
        <v>44088</v>
      </c>
      <c r="B149" s="6"/>
      <c r="C149" s="60">
        <v>0</v>
      </c>
      <c r="D149" s="47"/>
      <c r="E149" s="114"/>
    </row>
    <row r="150" spans="1:6">
      <c r="A150" s="94">
        <v>44089</v>
      </c>
      <c r="B150" s="6"/>
      <c r="C150" s="60">
        <v>68000</v>
      </c>
      <c r="D150" s="47">
        <v>23.867857000000001</v>
      </c>
      <c r="E150" s="114"/>
    </row>
    <row r="151" spans="1:6">
      <c r="A151" s="94">
        <v>44090</v>
      </c>
      <c r="B151" s="6"/>
      <c r="C151" s="60">
        <v>147264</v>
      </c>
      <c r="D151" s="47">
        <v>23.618570999999999</v>
      </c>
      <c r="E151" s="114"/>
    </row>
    <row r="152" spans="1:6">
      <c r="A152" s="94">
        <v>44091</v>
      </c>
      <c r="B152" s="6"/>
      <c r="C152" s="60">
        <v>200129</v>
      </c>
      <c r="D152" s="47">
        <v>25.589459000000002</v>
      </c>
      <c r="E152" s="114"/>
    </row>
    <row r="153" spans="1:6">
      <c r="A153" s="94">
        <v>44092</v>
      </c>
      <c r="B153" s="6"/>
      <c r="C153" s="60">
        <v>227350</v>
      </c>
      <c r="D153" s="47">
        <v>27.408685999999999</v>
      </c>
      <c r="E153" s="114"/>
    </row>
    <row r="154" spans="1:6">
      <c r="A154" s="94">
        <v>44093</v>
      </c>
      <c r="B154" s="6"/>
      <c r="C154" s="60">
        <v>0</v>
      </c>
      <c r="D154" s="47"/>
      <c r="E154" s="114"/>
    </row>
    <row r="155" spans="1:6">
      <c r="A155" s="94">
        <v>44094</v>
      </c>
      <c r="B155" s="6"/>
      <c r="C155" s="60">
        <v>0</v>
      </c>
      <c r="D155" s="47"/>
      <c r="E155" s="114"/>
    </row>
    <row r="156" spans="1:6">
      <c r="A156" s="94">
        <v>44095</v>
      </c>
      <c r="B156" s="6"/>
      <c r="C156" s="60">
        <v>553041</v>
      </c>
      <c r="D156" s="47">
        <v>29.917221000000001</v>
      </c>
      <c r="E156" s="114"/>
    </row>
    <row r="157" spans="1:6">
      <c r="A157" s="94">
        <v>44096</v>
      </c>
      <c r="B157" s="6"/>
      <c r="C157" s="60">
        <v>359350</v>
      </c>
      <c r="D157" s="47">
        <v>34.444600999999999</v>
      </c>
      <c r="E157" s="114"/>
    </row>
    <row r="158" spans="1:6">
      <c r="A158" s="94">
        <v>44097</v>
      </c>
      <c r="B158" s="6"/>
      <c r="C158" s="60">
        <v>70198</v>
      </c>
      <c r="D158" s="47">
        <v>35.595374999999997</v>
      </c>
      <c r="E158" s="114"/>
    </row>
    <row r="159" spans="1:6">
      <c r="A159" s="94">
        <v>44098</v>
      </c>
      <c r="B159" s="6"/>
      <c r="C159" s="60">
        <v>261636</v>
      </c>
      <c r="D159" s="47">
        <v>35.703490000000002</v>
      </c>
      <c r="E159" s="114"/>
    </row>
    <row r="160" spans="1:6">
      <c r="A160" s="94">
        <v>44099</v>
      </c>
      <c r="B160" s="6"/>
      <c r="C160" s="60">
        <v>127066</v>
      </c>
      <c r="D160" s="47">
        <v>36.200330999999998</v>
      </c>
      <c r="E160" s="114"/>
    </row>
    <row r="161" spans="1:5">
      <c r="A161" s="94">
        <v>44100</v>
      </c>
      <c r="B161" s="6"/>
      <c r="C161" s="60">
        <v>0</v>
      </c>
      <c r="D161" s="47"/>
      <c r="E161" s="114"/>
    </row>
    <row r="162" spans="1:5">
      <c r="A162" s="94">
        <v>44101</v>
      </c>
      <c r="B162" s="6"/>
      <c r="C162" s="60">
        <v>0</v>
      </c>
      <c r="D162" s="47"/>
      <c r="E162" s="114"/>
    </row>
    <row r="163" spans="1:5">
      <c r="A163" s="94">
        <v>44102</v>
      </c>
      <c r="B163" s="6"/>
      <c r="C163" s="60">
        <v>304536</v>
      </c>
      <c r="D163" s="47">
        <v>36.752201999999997</v>
      </c>
      <c r="E163" s="114"/>
    </row>
    <row r="164" spans="1:5">
      <c r="A164" s="94">
        <v>44103</v>
      </c>
      <c r="B164" s="6"/>
      <c r="C164" s="60">
        <v>46591</v>
      </c>
      <c r="D164" s="47">
        <v>37.351537999999998</v>
      </c>
      <c r="E164" s="114"/>
    </row>
    <row r="165" spans="1:5">
      <c r="A165" s="94">
        <v>44104</v>
      </c>
      <c r="B165" s="6"/>
      <c r="C165" s="60">
        <v>128182</v>
      </c>
      <c r="D165" s="47">
        <v>37.244182000000002</v>
      </c>
      <c r="E165" s="114"/>
    </row>
    <row r="166" spans="1:5">
      <c r="A166" s="94">
        <v>44105</v>
      </c>
      <c r="B166" s="6"/>
      <c r="C166" s="60">
        <v>437715</v>
      </c>
      <c r="D166" s="47">
        <v>39.609879999999997</v>
      </c>
      <c r="E166" s="114"/>
    </row>
    <row r="167" spans="1:5">
      <c r="A167" s="94">
        <v>44106</v>
      </c>
      <c r="B167" s="6"/>
      <c r="C167" s="60">
        <v>1005930</v>
      </c>
      <c r="D167" s="47">
        <v>40.004002</v>
      </c>
      <c r="E167" s="114"/>
    </row>
    <row r="168" spans="1:5">
      <c r="A168" s="94">
        <v>44107</v>
      </c>
      <c r="B168" s="6"/>
      <c r="C168" s="60">
        <v>0</v>
      </c>
      <c r="D168" s="47"/>
      <c r="E168" s="114"/>
    </row>
    <row r="169" spans="1:5">
      <c r="A169" s="94">
        <v>44108</v>
      </c>
      <c r="B169" s="6"/>
      <c r="C169" s="60">
        <v>0</v>
      </c>
      <c r="D169" s="47"/>
      <c r="E169" s="114"/>
    </row>
    <row r="170" spans="1:5">
      <c r="A170" s="94">
        <v>44109</v>
      </c>
      <c r="B170" s="6"/>
      <c r="C170" s="60">
        <v>147374</v>
      </c>
      <c r="D170" s="47">
        <v>40.222222000000002</v>
      </c>
      <c r="E170" s="114"/>
    </row>
    <row r="171" spans="1:5">
      <c r="A171" s="94">
        <v>44110</v>
      </c>
      <c r="B171" s="6"/>
      <c r="C171" s="60">
        <v>81466</v>
      </c>
      <c r="D171" s="47">
        <v>40.271999999999998</v>
      </c>
      <c r="E171" s="114"/>
    </row>
    <row r="172" spans="1:5">
      <c r="A172" s="94">
        <v>44111</v>
      </c>
      <c r="B172" s="6"/>
      <c r="C172" s="60">
        <v>323815</v>
      </c>
      <c r="D172" s="47">
        <v>41.628194999999998</v>
      </c>
      <c r="E172" s="114"/>
    </row>
    <row r="173" spans="1:5">
      <c r="A173" s="94">
        <v>44112</v>
      </c>
      <c r="B173" s="6"/>
      <c r="C173" s="60">
        <v>300428</v>
      </c>
      <c r="D173" s="47">
        <v>42.980556</v>
      </c>
      <c r="E173" s="114"/>
    </row>
    <row r="174" spans="1:5">
      <c r="A174" s="94">
        <v>44113</v>
      </c>
      <c r="B174" s="6"/>
      <c r="C174" s="60">
        <v>58241</v>
      </c>
      <c r="D174" s="47">
        <v>42.916666999999997</v>
      </c>
      <c r="E174" s="114"/>
    </row>
    <row r="175" spans="1:5">
      <c r="A175" s="94">
        <v>44114</v>
      </c>
      <c r="B175" s="6"/>
      <c r="C175" s="60">
        <v>0</v>
      </c>
      <c r="D175" s="47"/>
      <c r="E175" s="114"/>
    </row>
    <row r="176" spans="1:5">
      <c r="A176" s="94">
        <v>44115</v>
      </c>
      <c r="B176" s="6"/>
      <c r="C176" s="60">
        <v>0</v>
      </c>
      <c r="D176" s="47"/>
      <c r="E176" s="114"/>
    </row>
    <row r="177" spans="1:5">
      <c r="A177" s="94">
        <v>44116</v>
      </c>
      <c r="B177" s="6"/>
      <c r="C177" s="60">
        <v>0</v>
      </c>
      <c r="D177" s="47"/>
      <c r="E177" s="114"/>
    </row>
    <row r="178" spans="1:5">
      <c r="A178" s="94">
        <v>44117</v>
      </c>
      <c r="B178" s="6"/>
      <c r="C178" s="60">
        <v>742241</v>
      </c>
      <c r="D178" s="47">
        <v>45.289729000000001</v>
      </c>
      <c r="E178" s="114"/>
    </row>
    <row r="179" spans="1:5">
      <c r="A179" s="94">
        <v>44118</v>
      </c>
      <c r="B179" s="6"/>
      <c r="C179" s="60">
        <v>1303696</v>
      </c>
      <c r="D179" s="47">
        <v>49.387065999999997</v>
      </c>
      <c r="E179" s="114"/>
    </row>
    <row r="180" spans="1:5">
      <c r="A180" s="94">
        <v>44119</v>
      </c>
      <c r="B180" s="6"/>
      <c r="C180" s="60">
        <v>106148</v>
      </c>
      <c r="D180" s="47">
        <v>49.959834000000001</v>
      </c>
      <c r="E180" s="114"/>
    </row>
    <row r="181" spans="1:5">
      <c r="A181" s="94">
        <v>44120</v>
      </c>
      <c r="B181" s="6"/>
      <c r="C181" s="60">
        <v>205571</v>
      </c>
      <c r="D181" s="47">
        <v>49.939664</v>
      </c>
      <c r="E181" s="114"/>
    </row>
    <row r="182" spans="1:5">
      <c r="A182" s="94">
        <v>44121</v>
      </c>
      <c r="B182" s="6"/>
      <c r="C182" s="60">
        <v>0</v>
      </c>
      <c r="D182" s="47"/>
      <c r="E182" s="114"/>
    </row>
    <row r="183" spans="1:5">
      <c r="A183" s="94">
        <v>44122</v>
      </c>
      <c r="B183" s="6"/>
      <c r="C183" s="60">
        <v>0</v>
      </c>
      <c r="D183" s="47"/>
      <c r="E183" s="114"/>
    </row>
    <row r="184" spans="1:5">
      <c r="A184" s="94">
        <v>44123</v>
      </c>
      <c r="B184" s="6"/>
      <c r="C184" s="60">
        <v>184473</v>
      </c>
      <c r="D184" s="47">
        <v>50.236947999999998</v>
      </c>
      <c r="E184" s="114"/>
    </row>
    <row r="185" spans="1:5">
      <c r="A185" s="94">
        <v>44124</v>
      </c>
      <c r="B185" s="6"/>
      <c r="C185" s="60">
        <v>1070282</v>
      </c>
      <c r="D185" s="47">
        <v>50.192934000000001</v>
      </c>
      <c r="E185" s="114"/>
    </row>
    <row r="186" spans="1:5">
      <c r="A186" s="94">
        <v>44125</v>
      </c>
      <c r="B186" s="6"/>
      <c r="C186" s="60">
        <v>193874</v>
      </c>
      <c r="D186" s="47">
        <v>50.964936000000002</v>
      </c>
      <c r="E186" s="114"/>
    </row>
    <row r="187" spans="1:5">
      <c r="A187" s="94">
        <v>44126</v>
      </c>
      <c r="B187" s="6"/>
      <c r="C187" s="60">
        <v>2182682</v>
      </c>
      <c r="D187" s="47">
        <v>54.851419999999997</v>
      </c>
      <c r="E187" s="114"/>
    </row>
    <row r="188" spans="1:5">
      <c r="A188" s="94">
        <v>44127</v>
      </c>
      <c r="B188" s="6"/>
      <c r="C188" s="60">
        <v>1033898</v>
      </c>
      <c r="D188" s="47">
        <v>58.924466000000002</v>
      </c>
      <c r="E188" s="114"/>
    </row>
    <row r="189" spans="1:5">
      <c r="A189" s="94">
        <v>44128</v>
      </c>
      <c r="B189" s="6"/>
      <c r="C189" s="60">
        <v>0</v>
      </c>
      <c r="D189" s="47"/>
      <c r="E189" s="114"/>
    </row>
    <row r="190" spans="1:5">
      <c r="A190" s="94">
        <v>44129</v>
      </c>
      <c r="B190" s="6"/>
      <c r="C190" s="60">
        <v>0</v>
      </c>
      <c r="D190" s="47"/>
      <c r="E190" s="114"/>
    </row>
    <row r="191" spans="1:5">
      <c r="A191" s="94">
        <v>44130</v>
      </c>
      <c r="B191" s="6"/>
      <c r="C191" s="60">
        <v>113983</v>
      </c>
      <c r="D191" s="47">
        <v>61.734614999999998</v>
      </c>
      <c r="E191" s="114"/>
    </row>
    <row r="192" spans="1:5">
      <c r="A192" s="94">
        <v>44131</v>
      </c>
      <c r="B192" s="6"/>
      <c r="C192" s="60">
        <v>56586</v>
      </c>
      <c r="D192" s="47">
        <v>62.466667000000001</v>
      </c>
      <c r="E192" s="114"/>
    </row>
    <row r="193" spans="1:6">
      <c r="A193" s="94">
        <v>44132</v>
      </c>
      <c r="B193" s="6"/>
      <c r="C193" s="60">
        <v>171910</v>
      </c>
      <c r="D193" s="47">
        <v>61.443905000000001</v>
      </c>
      <c r="E193" s="114"/>
    </row>
    <row r="194" spans="1:6">
      <c r="A194" s="94">
        <v>44133</v>
      </c>
      <c r="B194" s="6"/>
      <c r="C194" s="60">
        <v>27885</v>
      </c>
      <c r="D194" s="47">
        <v>64.611110999999994</v>
      </c>
      <c r="E194" s="114"/>
    </row>
    <row r="195" spans="1:6">
      <c r="A195" s="94">
        <v>44134</v>
      </c>
      <c r="B195" s="6"/>
      <c r="C195" s="60">
        <v>506596</v>
      </c>
      <c r="D195" s="47">
        <v>62.176136</v>
      </c>
      <c r="E195" s="114"/>
    </row>
    <row r="196" spans="1:6">
      <c r="A196" s="94">
        <v>44135</v>
      </c>
      <c r="B196" s="6"/>
      <c r="C196" s="60">
        <v>0</v>
      </c>
      <c r="D196" s="47"/>
      <c r="E196" s="114"/>
    </row>
    <row r="197" spans="1:6">
      <c r="A197" s="94">
        <v>44136</v>
      </c>
      <c r="B197" s="6"/>
      <c r="C197" s="60">
        <v>0</v>
      </c>
      <c r="D197" s="47"/>
      <c r="E197" s="114"/>
    </row>
    <row r="198" spans="1:6">
      <c r="A198" s="94">
        <v>44137</v>
      </c>
      <c r="B198" s="6"/>
      <c r="C198" s="60">
        <v>0</v>
      </c>
      <c r="D198" s="47"/>
      <c r="E198" s="114"/>
    </row>
    <row r="199" spans="1:6">
      <c r="A199" s="94">
        <v>44138</v>
      </c>
      <c r="B199" s="6"/>
      <c r="C199" s="60">
        <v>0</v>
      </c>
      <c r="D199" s="47"/>
      <c r="E199" s="114"/>
    </row>
    <row r="200" spans="1:6">
      <c r="A200" s="94">
        <v>44139</v>
      </c>
      <c r="B200" s="6"/>
      <c r="C200" s="60">
        <v>4524</v>
      </c>
      <c r="D200" s="47">
        <v>59.685049999999997</v>
      </c>
      <c r="E200" s="114"/>
    </row>
    <row r="201" spans="1:6">
      <c r="A201" s="94">
        <v>44140</v>
      </c>
      <c r="B201" s="6"/>
      <c r="C201" s="60">
        <v>52203</v>
      </c>
      <c r="D201" s="47">
        <v>51.753256999999998</v>
      </c>
      <c r="E201" s="114"/>
    </row>
    <row r="202" spans="1:6">
      <c r="A202" s="94">
        <v>44141</v>
      </c>
      <c r="B202" s="6"/>
      <c r="C202" s="60">
        <v>21090</v>
      </c>
      <c r="D202" s="47">
        <v>50.035713999999999</v>
      </c>
      <c r="E202" s="114"/>
    </row>
    <row r="203" spans="1:6">
      <c r="A203" s="94">
        <v>44142</v>
      </c>
      <c r="B203" s="6"/>
      <c r="C203" s="60">
        <v>0</v>
      </c>
      <c r="D203" s="47"/>
      <c r="E203" s="114"/>
    </row>
    <row r="204" spans="1:6">
      <c r="A204" s="94">
        <v>44143</v>
      </c>
      <c r="B204" s="6"/>
      <c r="C204" s="60">
        <v>0</v>
      </c>
      <c r="D204" s="47"/>
      <c r="E204" s="114"/>
    </row>
    <row r="205" spans="1:6">
      <c r="A205" s="94">
        <v>44144</v>
      </c>
      <c r="B205" s="6"/>
      <c r="C205" s="60">
        <v>122300</v>
      </c>
      <c r="D205" s="47">
        <v>48.045377000000002</v>
      </c>
      <c r="E205" s="114"/>
      <c r="F205" s="115"/>
    </row>
    <row r="206" spans="1:6">
      <c r="A206" s="94">
        <v>44145</v>
      </c>
      <c r="B206" s="6"/>
      <c r="C206" s="60">
        <v>84246</v>
      </c>
      <c r="D206" s="47">
        <v>45.909801000000002</v>
      </c>
      <c r="E206" s="114"/>
    </row>
    <row r="207" spans="1:6">
      <c r="A207" s="94">
        <v>44146</v>
      </c>
      <c r="B207" s="6"/>
      <c r="C207" s="60">
        <v>5943</v>
      </c>
      <c r="D207" s="47">
        <v>37.2881</v>
      </c>
      <c r="E207" s="114"/>
    </row>
    <row r="208" spans="1:6">
      <c r="A208" s="94">
        <v>44147</v>
      </c>
      <c r="B208" s="6"/>
      <c r="C208" s="60">
        <v>117545</v>
      </c>
      <c r="D208" s="47">
        <v>39.588521999999998</v>
      </c>
      <c r="E208" s="114"/>
    </row>
    <row r="209" spans="1:5">
      <c r="A209" s="94">
        <v>44148</v>
      </c>
      <c r="B209" s="6"/>
      <c r="C209" s="60">
        <v>24149</v>
      </c>
      <c r="D209" s="47">
        <v>40.259464000000001</v>
      </c>
      <c r="E209" s="114"/>
    </row>
    <row r="210" spans="1:5">
      <c r="A210" s="94">
        <v>44149</v>
      </c>
      <c r="B210" s="6"/>
      <c r="C210" s="60">
        <v>0</v>
      </c>
      <c r="D210" s="47"/>
      <c r="E210" s="114"/>
    </row>
    <row r="211" spans="1:5">
      <c r="A211" s="94">
        <v>44150</v>
      </c>
      <c r="B211" s="6"/>
      <c r="C211" s="60">
        <v>0</v>
      </c>
      <c r="D211" s="47"/>
      <c r="E211" s="114"/>
    </row>
    <row r="212" spans="1:5">
      <c r="A212" s="94">
        <v>44151</v>
      </c>
      <c r="B212" s="6"/>
      <c r="C212" s="60">
        <v>163612</v>
      </c>
      <c r="D212" s="47">
        <v>40.689981000000003</v>
      </c>
      <c r="E212" s="114"/>
    </row>
    <row r="213" spans="1:5">
      <c r="A213" s="94">
        <v>44152</v>
      </c>
      <c r="B213" s="6"/>
      <c r="C213" s="60">
        <v>385641</v>
      </c>
      <c r="D213" s="47">
        <v>47.964478</v>
      </c>
      <c r="E213" s="114"/>
    </row>
    <row r="214" spans="1:5">
      <c r="A214" s="94">
        <v>44153</v>
      </c>
      <c r="B214" s="6"/>
      <c r="C214" s="60">
        <v>57105</v>
      </c>
      <c r="D214" s="47">
        <v>48.593679999999999</v>
      </c>
      <c r="E214" s="114"/>
    </row>
    <row r="215" spans="1:5">
      <c r="A215" s="94">
        <v>44154</v>
      </c>
      <c r="B215" s="6"/>
      <c r="C215" s="60">
        <v>333784</v>
      </c>
      <c r="D215" s="47">
        <v>48.012332999999998</v>
      </c>
      <c r="E215" s="114"/>
    </row>
    <row r="216" spans="1:5">
      <c r="A216" s="94">
        <v>44155</v>
      </c>
      <c r="B216" s="6"/>
      <c r="C216" s="60">
        <v>28380</v>
      </c>
      <c r="D216" s="47">
        <v>46.106667000000002</v>
      </c>
      <c r="E216" s="114"/>
    </row>
    <row r="217" spans="1:5">
      <c r="A217" s="94">
        <v>44156</v>
      </c>
      <c r="B217" s="6"/>
      <c r="C217" s="60">
        <v>0</v>
      </c>
      <c r="D217" s="47"/>
      <c r="E217" s="114"/>
    </row>
    <row r="218" spans="1:5">
      <c r="A218" s="94">
        <v>44157</v>
      </c>
      <c r="B218" s="6"/>
      <c r="C218" s="60">
        <v>0</v>
      </c>
      <c r="D218" s="47"/>
      <c r="E218" s="114"/>
    </row>
    <row r="219" spans="1:5">
      <c r="A219" s="94">
        <v>44158</v>
      </c>
      <c r="B219" s="6"/>
      <c r="C219" s="60">
        <v>13740</v>
      </c>
      <c r="D219" s="47">
        <v>45.48</v>
      </c>
      <c r="E219" s="114"/>
    </row>
    <row r="220" spans="1:5">
      <c r="A220" s="94">
        <v>44159</v>
      </c>
      <c r="B220" s="6"/>
      <c r="C220" s="60">
        <v>16203</v>
      </c>
      <c r="D220" s="47">
        <v>44.821739000000001</v>
      </c>
      <c r="E220" s="114"/>
    </row>
    <row r="221" spans="1:5">
      <c r="A221" s="94">
        <v>44160</v>
      </c>
      <c r="B221" s="6"/>
      <c r="C221" s="60">
        <v>153000</v>
      </c>
      <c r="D221" s="47">
        <v>41.356200000000001</v>
      </c>
      <c r="E221" s="114"/>
    </row>
    <row r="222" spans="1:5">
      <c r="A222" s="94">
        <v>44161</v>
      </c>
      <c r="B222" s="6"/>
      <c r="C222" s="60">
        <v>454554</v>
      </c>
      <c r="D222" s="47">
        <v>40.595539000000002</v>
      </c>
      <c r="E222" s="114"/>
    </row>
    <row r="223" spans="1:5">
      <c r="A223" s="94">
        <v>44162</v>
      </c>
      <c r="B223" s="6"/>
      <c r="C223" s="60">
        <v>251859</v>
      </c>
      <c r="D223" s="47">
        <v>40.707692000000002</v>
      </c>
      <c r="E223" s="114"/>
    </row>
    <row r="224" spans="1:5">
      <c r="A224" s="94">
        <v>44163</v>
      </c>
      <c r="B224" s="6"/>
      <c r="C224" s="60">
        <v>0</v>
      </c>
      <c r="D224" s="47"/>
      <c r="E224" s="114"/>
    </row>
    <row r="225" spans="1:5">
      <c r="A225" s="94">
        <v>44164</v>
      </c>
      <c r="B225" s="6"/>
      <c r="C225" s="60">
        <v>0</v>
      </c>
      <c r="D225" s="47"/>
      <c r="E225" s="114"/>
    </row>
    <row r="226" spans="1:5">
      <c r="A226" s="94">
        <v>44165</v>
      </c>
      <c r="B226" s="6"/>
      <c r="C226" s="60">
        <v>118546</v>
      </c>
      <c r="D226" s="47">
        <v>40.329253000000001</v>
      </c>
      <c r="E226" s="114"/>
    </row>
    <row r="227" spans="1:5">
      <c r="A227" s="94">
        <v>44166</v>
      </c>
      <c r="B227" s="6"/>
      <c r="C227" s="60">
        <v>861549</v>
      </c>
      <c r="D227" s="47">
        <v>40.075195999999998</v>
      </c>
      <c r="E227" s="114"/>
    </row>
    <row r="228" spans="1:5">
      <c r="A228" s="94">
        <v>44167</v>
      </c>
      <c r="B228" s="6"/>
      <c r="C228" s="60">
        <v>176403</v>
      </c>
      <c r="D228" s="47">
        <v>42.542164</v>
      </c>
      <c r="E228" s="114"/>
    </row>
    <row r="229" spans="1:5">
      <c r="A229" s="94">
        <v>44168</v>
      </c>
      <c r="B229" s="6"/>
      <c r="C229" s="60">
        <v>290612</v>
      </c>
      <c r="D229" s="47">
        <v>42.411527</v>
      </c>
      <c r="E229" s="114"/>
    </row>
    <row r="230" spans="1:5">
      <c r="A230" s="94">
        <v>44169</v>
      </c>
      <c r="B230" s="6"/>
      <c r="C230" s="60">
        <v>173909</v>
      </c>
      <c r="D230" s="47">
        <v>42.278066000000003</v>
      </c>
      <c r="E230" s="114"/>
    </row>
    <row r="231" spans="1:5">
      <c r="A231" s="94">
        <v>44170</v>
      </c>
      <c r="B231" s="6"/>
      <c r="C231" s="60">
        <v>0</v>
      </c>
      <c r="D231" s="47"/>
      <c r="E231" s="114"/>
    </row>
    <row r="232" spans="1:5">
      <c r="A232" s="94">
        <v>44171</v>
      </c>
      <c r="B232" s="6"/>
      <c r="C232" s="60">
        <v>0</v>
      </c>
      <c r="D232" s="47"/>
      <c r="E232" s="114"/>
    </row>
    <row r="233" spans="1:5">
      <c r="A233" s="94">
        <v>44172</v>
      </c>
      <c r="B233" s="6"/>
      <c r="C233" s="60">
        <v>376968</v>
      </c>
      <c r="D233" s="47">
        <v>42.165528000000002</v>
      </c>
      <c r="E233" s="114"/>
    </row>
    <row r="234" spans="1:5">
      <c r="A234" s="94">
        <v>44173</v>
      </c>
      <c r="B234" s="6"/>
      <c r="C234" s="60">
        <v>979017</v>
      </c>
      <c r="D234" s="47">
        <v>44.741906999999998</v>
      </c>
      <c r="E234" s="114"/>
    </row>
    <row r="235" spans="1:5">
      <c r="A235" s="94">
        <v>44174</v>
      </c>
      <c r="B235" s="6"/>
      <c r="C235" s="60">
        <v>802986</v>
      </c>
      <c r="D235" s="47">
        <v>46.992804</v>
      </c>
      <c r="E235" s="114"/>
    </row>
    <row r="236" spans="1:5">
      <c r="A236" s="94">
        <v>44175</v>
      </c>
      <c r="B236" s="6"/>
      <c r="C236" s="60">
        <v>1241963</v>
      </c>
      <c r="D236" s="47">
        <v>48.713040999999997</v>
      </c>
      <c r="E236" s="114"/>
    </row>
    <row r="237" spans="1:5">
      <c r="A237" s="94">
        <v>44176</v>
      </c>
      <c r="B237" s="6"/>
      <c r="C237" s="60">
        <v>525499</v>
      </c>
      <c r="D237" s="47">
        <v>49.068582999999997</v>
      </c>
      <c r="E237" s="114"/>
    </row>
    <row r="238" spans="1:5">
      <c r="A238" s="94">
        <v>44177</v>
      </c>
      <c r="B238" s="6"/>
      <c r="C238" s="60">
        <v>0</v>
      </c>
      <c r="D238" s="47"/>
      <c r="E238" s="114"/>
    </row>
    <row r="239" spans="1:5">
      <c r="A239" s="94">
        <v>44178</v>
      </c>
      <c r="B239" s="6"/>
      <c r="C239" s="60">
        <v>0</v>
      </c>
      <c r="D239" s="47"/>
      <c r="E239" s="114"/>
    </row>
    <row r="240" spans="1:5">
      <c r="A240" s="94">
        <v>44179</v>
      </c>
      <c r="B240" s="6"/>
      <c r="C240" s="60">
        <v>347870</v>
      </c>
      <c r="D240" s="47">
        <v>48.888114999999999</v>
      </c>
      <c r="E240" s="114"/>
    </row>
    <row r="241" spans="1:5">
      <c r="A241" s="94">
        <v>44180</v>
      </c>
      <c r="B241" s="6"/>
      <c r="C241" s="60">
        <v>314772</v>
      </c>
      <c r="D241" s="47">
        <v>41.633329000000003</v>
      </c>
      <c r="E241" s="114"/>
    </row>
    <row r="242" spans="1:5">
      <c r="A242" s="94">
        <v>44181</v>
      </c>
      <c r="B242" s="6"/>
      <c r="C242" s="60">
        <v>372460</v>
      </c>
      <c r="D242" s="47">
        <v>38.352615999999998</v>
      </c>
      <c r="E242" s="114"/>
    </row>
    <row r="243" spans="1:5">
      <c r="A243" s="94">
        <v>44182</v>
      </c>
      <c r="B243" s="6"/>
      <c r="C243" s="60">
        <v>404514</v>
      </c>
      <c r="D243" s="47">
        <v>34.493927999999997</v>
      </c>
      <c r="E243" s="114"/>
    </row>
    <row r="244" spans="1:5">
      <c r="A244" s="94">
        <v>44183</v>
      </c>
      <c r="B244" s="6"/>
      <c r="C244" s="60">
        <v>408952</v>
      </c>
      <c r="D244" s="47">
        <v>34.208590000000001</v>
      </c>
      <c r="E244" s="114"/>
    </row>
    <row r="245" spans="1:5">
      <c r="A245" s="94">
        <v>44184</v>
      </c>
      <c r="B245" s="6"/>
      <c r="C245" s="60">
        <v>0</v>
      </c>
      <c r="D245" s="47"/>
      <c r="E245" s="114"/>
    </row>
    <row r="246" spans="1:5">
      <c r="A246" s="94">
        <v>44185</v>
      </c>
      <c r="B246" s="6"/>
      <c r="C246" s="60">
        <v>0</v>
      </c>
      <c r="D246" s="47"/>
      <c r="E246" s="114"/>
    </row>
    <row r="247" spans="1:5">
      <c r="A247" s="94">
        <v>44186</v>
      </c>
      <c r="B247" s="6"/>
      <c r="C247" s="60">
        <v>300649</v>
      </c>
      <c r="D247" s="47">
        <v>33.125492999999999</v>
      </c>
      <c r="E247" s="114"/>
    </row>
    <row r="248" spans="1:5">
      <c r="A248" s="94">
        <v>44187</v>
      </c>
      <c r="B248" s="6"/>
      <c r="C248" s="60">
        <v>514968</v>
      </c>
      <c r="D248" s="47">
        <v>33.916113000000003</v>
      </c>
      <c r="E248" s="114"/>
    </row>
    <row r="249" spans="1:5">
      <c r="A249" s="94">
        <v>44188</v>
      </c>
      <c r="B249" s="6"/>
      <c r="C249" s="60">
        <v>481680</v>
      </c>
      <c r="D249" s="47">
        <v>36.507770999999998</v>
      </c>
      <c r="E249" s="114"/>
    </row>
    <row r="250" spans="1:5">
      <c r="A250" s="94">
        <v>44189</v>
      </c>
      <c r="B250" s="6"/>
      <c r="C250" s="60">
        <v>190202</v>
      </c>
      <c r="D250" s="47">
        <v>35.556562</v>
      </c>
      <c r="E250" s="114"/>
    </row>
    <row r="251" spans="1:5">
      <c r="A251" s="94">
        <v>44190</v>
      </c>
      <c r="B251" s="6"/>
      <c r="C251" s="60">
        <v>0</v>
      </c>
      <c r="D251" s="47"/>
      <c r="E251" s="114"/>
    </row>
    <row r="252" spans="1:5">
      <c r="A252" s="94">
        <v>44191</v>
      </c>
      <c r="B252" s="6"/>
      <c r="C252" s="60">
        <v>0</v>
      </c>
      <c r="D252" s="47"/>
      <c r="E252" s="114"/>
    </row>
    <row r="253" spans="1:5">
      <c r="A253" s="94">
        <v>44192</v>
      </c>
      <c r="B253" s="6"/>
      <c r="C253" s="60">
        <v>0</v>
      </c>
      <c r="D253" s="47"/>
      <c r="E253" s="114"/>
    </row>
    <row r="254" spans="1:5">
      <c r="A254" s="94">
        <v>44193</v>
      </c>
      <c r="B254" s="6"/>
      <c r="C254" s="60">
        <v>90011</v>
      </c>
      <c r="D254" s="47">
        <v>36.312303</v>
      </c>
      <c r="E254" s="114"/>
    </row>
    <row r="255" spans="1:5">
      <c r="A255" s="94">
        <v>44194</v>
      </c>
      <c r="B255" s="6"/>
      <c r="C255" s="60">
        <v>662630</v>
      </c>
      <c r="D255" s="47">
        <v>36.134022999999999</v>
      </c>
      <c r="E255" s="114"/>
    </row>
    <row r="256" spans="1:5">
      <c r="A256" s="94">
        <v>44195</v>
      </c>
      <c r="B256" s="6"/>
      <c r="C256" s="60">
        <v>374901</v>
      </c>
      <c r="D256" s="47">
        <v>37.283608999999998</v>
      </c>
      <c r="E256" s="114"/>
    </row>
    <row r="257" spans="1:5">
      <c r="A257" s="94">
        <v>44196</v>
      </c>
      <c r="B257" s="6"/>
      <c r="C257" s="60">
        <v>4000</v>
      </c>
      <c r="D257" s="47">
        <v>31.044492999999999</v>
      </c>
      <c r="E257" s="114"/>
    </row>
    <row r="258" spans="1:5">
      <c r="A258" s="94">
        <v>44197</v>
      </c>
      <c r="B258" s="6"/>
      <c r="C258" s="60">
        <v>0</v>
      </c>
      <c r="D258" s="47"/>
      <c r="E258" s="114"/>
    </row>
    <row r="259" spans="1:5">
      <c r="A259" s="94">
        <v>44198</v>
      </c>
      <c r="B259" s="6"/>
      <c r="C259" s="60">
        <v>0</v>
      </c>
      <c r="D259" s="47"/>
      <c r="E259" s="114"/>
    </row>
    <row r="260" spans="1:5">
      <c r="A260" s="94">
        <v>44199</v>
      </c>
      <c r="B260" s="6"/>
      <c r="C260" s="60">
        <v>0</v>
      </c>
      <c r="D260" s="47"/>
      <c r="E260" s="114"/>
    </row>
    <row r="261" spans="1:5">
      <c r="A261" s="94">
        <v>44200</v>
      </c>
      <c r="B261" s="6"/>
      <c r="C261" s="60">
        <v>17982</v>
      </c>
      <c r="D261" s="47">
        <v>30.284862</v>
      </c>
      <c r="E261" s="114"/>
    </row>
    <row r="262" spans="1:5">
      <c r="A262" s="94">
        <v>44201</v>
      </c>
      <c r="B262" s="6"/>
      <c r="C262" s="60">
        <v>0</v>
      </c>
      <c r="D262" s="47"/>
      <c r="E262" s="114"/>
    </row>
    <row r="263" spans="1:5">
      <c r="A263" s="94">
        <v>44202</v>
      </c>
      <c r="B263" s="6"/>
      <c r="C263" s="60">
        <v>54031</v>
      </c>
      <c r="D263" s="47">
        <v>30.769606</v>
      </c>
      <c r="E263" s="114"/>
    </row>
    <row r="264" spans="1:5">
      <c r="A264" s="94">
        <v>44203</v>
      </c>
      <c r="B264" s="6"/>
      <c r="C264" s="60">
        <v>25326</v>
      </c>
      <c r="D264" s="47">
        <v>30</v>
      </c>
      <c r="E264" s="114"/>
    </row>
    <row r="265" spans="1:5">
      <c r="A265" s="94">
        <v>44204</v>
      </c>
      <c r="B265" s="6"/>
      <c r="C265" s="60">
        <v>47000</v>
      </c>
      <c r="D265" s="47">
        <v>30.070028000000001</v>
      </c>
      <c r="E265" s="114"/>
    </row>
    <row r="266" spans="1:5">
      <c r="A266" s="94">
        <v>44205</v>
      </c>
      <c r="B266" s="6"/>
      <c r="C266" s="60">
        <v>0</v>
      </c>
      <c r="D266" s="47"/>
      <c r="E266" s="114"/>
    </row>
    <row r="267" spans="1:5">
      <c r="A267" s="94">
        <v>44206</v>
      </c>
      <c r="B267" s="6"/>
      <c r="C267" s="60">
        <v>0</v>
      </c>
      <c r="D267" s="47"/>
      <c r="E267" s="114"/>
    </row>
    <row r="268" spans="1:5">
      <c r="A268" s="94">
        <v>44207</v>
      </c>
      <c r="B268" s="6"/>
      <c r="C268" s="60">
        <v>30124</v>
      </c>
      <c r="D268" s="47">
        <v>31.201799000000001</v>
      </c>
      <c r="E268" s="114"/>
    </row>
    <row r="269" spans="1:5">
      <c r="A269" s="94">
        <v>44208</v>
      </c>
      <c r="B269" s="6"/>
      <c r="C269" s="60">
        <v>29200</v>
      </c>
      <c r="D269" s="47">
        <v>31.8125</v>
      </c>
      <c r="E269" s="114"/>
    </row>
    <row r="270" spans="1:5">
      <c r="A270" s="94">
        <v>44209</v>
      </c>
      <c r="B270" s="6"/>
      <c r="C270" s="60">
        <v>32739</v>
      </c>
      <c r="D270" s="47">
        <v>32.025644</v>
      </c>
      <c r="E270" s="114"/>
    </row>
    <row r="271" spans="1:5">
      <c r="A271" s="94">
        <v>44210</v>
      </c>
      <c r="B271" s="6"/>
      <c r="C271" s="60">
        <v>63500</v>
      </c>
      <c r="D271" s="47">
        <v>31.999003999999999</v>
      </c>
      <c r="E271" s="114"/>
    </row>
    <row r="272" spans="1:5">
      <c r="A272" s="94">
        <v>44211</v>
      </c>
      <c r="B272" s="6"/>
      <c r="C272" s="60">
        <v>31122</v>
      </c>
      <c r="D272" s="47">
        <v>31.953146</v>
      </c>
      <c r="E272" s="114"/>
    </row>
    <row r="273" spans="1:5">
      <c r="A273" s="94">
        <v>44212</v>
      </c>
      <c r="B273" s="6"/>
      <c r="C273" s="60">
        <v>0</v>
      </c>
      <c r="D273" s="47"/>
      <c r="E273" s="114"/>
    </row>
    <row r="274" spans="1:5">
      <c r="A274" s="94">
        <v>44213</v>
      </c>
      <c r="B274" s="6"/>
      <c r="C274" s="60">
        <v>0</v>
      </c>
      <c r="D274" s="47"/>
      <c r="E274" s="114"/>
    </row>
    <row r="275" spans="1:5">
      <c r="A275" s="94">
        <v>44214</v>
      </c>
      <c r="B275" s="6"/>
      <c r="C275" s="60">
        <v>118826</v>
      </c>
      <c r="D275" s="47">
        <v>31.904907999999999</v>
      </c>
      <c r="E275" s="114"/>
    </row>
    <row r="276" spans="1:5">
      <c r="A276" s="94">
        <v>44215</v>
      </c>
      <c r="B276" s="6"/>
      <c r="C276" s="60">
        <v>70600</v>
      </c>
      <c r="D276" s="47">
        <v>31.807691999999999</v>
      </c>
      <c r="E276" s="114"/>
    </row>
    <row r="277" spans="1:5">
      <c r="A277" s="94">
        <v>44216</v>
      </c>
      <c r="B277" s="6"/>
      <c r="C277" s="60">
        <v>206242</v>
      </c>
      <c r="D277" s="47">
        <v>31.977592000000001</v>
      </c>
      <c r="E277" s="114"/>
    </row>
    <row r="278" spans="1:5">
      <c r="A278" s="94">
        <v>44217</v>
      </c>
      <c r="B278" s="6"/>
      <c r="C278" s="60">
        <v>170876</v>
      </c>
      <c r="D278" s="47">
        <v>32.218373</v>
      </c>
      <c r="E278" s="114"/>
    </row>
    <row r="279" spans="1:5">
      <c r="A279" s="94">
        <v>44218</v>
      </c>
      <c r="B279" s="6"/>
      <c r="C279" s="60">
        <v>74926</v>
      </c>
      <c r="D279" s="47">
        <v>31.920195</v>
      </c>
      <c r="E279" s="114"/>
    </row>
    <row r="280" spans="1:5">
      <c r="A280" s="94">
        <v>44219</v>
      </c>
      <c r="B280" s="6"/>
      <c r="C280" s="60">
        <v>0</v>
      </c>
      <c r="D280" s="47"/>
      <c r="E280" s="114"/>
    </row>
    <row r="281" spans="1:5">
      <c r="A281" s="94">
        <v>44220</v>
      </c>
      <c r="B281" s="6"/>
      <c r="C281" s="60">
        <v>0</v>
      </c>
      <c r="D281" s="47"/>
      <c r="E281" s="114"/>
    </row>
    <row r="282" spans="1:5">
      <c r="A282" s="94">
        <v>44221</v>
      </c>
      <c r="B282" s="6"/>
      <c r="C282" s="60">
        <v>600</v>
      </c>
      <c r="D282" s="47">
        <v>32</v>
      </c>
      <c r="E282" s="114"/>
    </row>
    <row r="283" spans="1:5">
      <c r="A283" s="94">
        <v>44222</v>
      </c>
      <c r="B283" s="6"/>
      <c r="C283" s="60">
        <v>22910</v>
      </c>
      <c r="D283" s="47">
        <v>31.916667</v>
      </c>
      <c r="E283" s="114"/>
    </row>
    <row r="284" spans="1:5">
      <c r="A284" s="94">
        <v>44223</v>
      </c>
      <c r="B284" s="6"/>
      <c r="C284" s="60">
        <v>95560</v>
      </c>
      <c r="D284" s="47">
        <v>31.975314999999998</v>
      </c>
      <c r="E284" s="114"/>
    </row>
    <row r="285" spans="1:5">
      <c r="A285" s="94">
        <v>44224</v>
      </c>
      <c r="B285" s="6"/>
      <c r="C285" s="60">
        <v>253339</v>
      </c>
      <c r="D285" s="47">
        <v>32.010140999999997</v>
      </c>
      <c r="E285" s="114"/>
    </row>
    <row r="286" spans="1:5">
      <c r="A286" s="94">
        <v>44225</v>
      </c>
      <c r="B286" s="6"/>
      <c r="C286" s="60">
        <v>97188</v>
      </c>
      <c r="D286" s="47">
        <v>32.089882000000003</v>
      </c>
      <c r="E286" s="114"/>
    </row>
    <row r="287" spans="1:5">
      <c r="A287" s="94">
        <v>44226</v>
      </c>
      <c r="B287" s="6"/>
      <c r="C287" s="60">
        <v>0</v>
      </c>
      <c r="D287" s="47"/>
      <c r="E287" s="114"/>
    </row>
    <row r="288" spans="1:5">
      <c r="A288" s="94">
        <v>44227</v>
      </c>
      <c r="B288" s="6"/>
      <c r="C288" s="60">
        <v>0</v>
      </c>
      <c r="D288" s="47"/>
      <c r="E288" s="114"/>
    </row>
    <row r="289" spans="1:5">
      <c r="A289" s="94">
        <v>44228</v>
      </c>
      <c r="B289" s="6"/>
      <c r="C289" s="60">
        <v>64038</v>
      </c>
      <c r="D289" s="47">
        <v>32.101954999999997</v>
      </c>
      <c r="E289" s="114"/>
    </row>
    <row r="290" spans="1:5">
      <c r="A290" s="94">
        <v>44229</v>
      </c>
      <c r="B290" s="6"/>
      <c r="C290" s="60">
        <v>55808</v>
      </c>
      <c r="D290" s="47">
        <v>32.140622999999998</v>
      </c>
      <c r="E290" s="114"/>
    </row>
    <row r="291" spans="1:5">
      <c r="A291" s="94">
        <v>44230</v>
      </c>
      <c r="B291" s="6"/>
      <c r="C291" s="60">
        <v>46645</v>
      </c>
      <c r="D291" s="47">
        <v>32.290258999999999</v>
      </c>
      <c r="E291" s="114"/>
    </row>
    <row r="292" spans="1:5">
      <c r="A292" s="94">
        <v>44231</v>
      </c>
      <c r="B292" s="6"/>
      <c r="C292" s="60">
        <v>112796</v>
      </c>
      <c r="D292" s="47">
        <v>32.192385000000002</v>
      </c>
      <c r="E292" s="114"/>
    </row>
    <row r="293" spans="1:5">
      <c r="A293" s="94">
        <v>44232</v>
      </c>
      <c r="B293" s="6"/>
      <c r="C293" s="60">
        <v>125860</v>
      </c>
      <c r="D293" s="47">
        <v>32.285617999999999</v>
      </c>
      <c r="E293" s="114"/>
    </row>
    <row r="294" spans="1:5">
      <c r="A294" s="94">
        <v>44233</v>
      </c>
      <c r="B294" s="6"/>
      <c r="C294" s="60">
        <v>0</v>
      </c>
      <c r="D294" s="47"/>
      <c r="E294" s="114"/>
    </row>
    <row r="295" spans="1:5">
      <c r="A295" s="94">
        <v>44234</v>
      </c>
      <c r="B295" s="6"/>
      <c r="C295" s="60">
        <v>0</v>
      </c>
      <c r="D295" s="47"/>
      <c r="E295" s="114"/>
    </row>
    <row r="296" spans="1:5">
      <c r="A296" s="94">
        <v>44235</v>
      </c>
      <c r="B296" s="6"/>
      <c r="C296" s="60">
        <v>62544</v>
      </c>
      <c r="D296" s="47">
        <v>32.104644</v>
      </c>
      <c r="E296" s="114"/>
    </row>
    <row r="297" spans="1:5">
      <c r="A297" s="94">
        <v>44236</v>
      </c>
      <c r="B297" s="6"/>
      <c r="C297" s="60">
        <v>29582</v>
      </c>
      <c r="D297" s="47">
        <v>32.31</v>
      </c>
      <c r="E297" s="114"/>
    </row>
    <row r="298" spans="1:5">
      <c r="A298" s="94">
        <v>44237</v>
      </c>
      <c r="B298" s="6"/>
      <c r="C298" s="60">
        <v>82690</v>
      </c>
      <c r="D298" s="47">
        <v>32.356385000000003</v>
      </c>
      <c r="E298" s="114"/>
    </row>
    <row r="299" spans="1:5">
      <c r="A299" s="94">
        <v>44238</v>
      </c>
      <c r="B299" s="6"/>
      <c r="C299" s="60">
        <v>48386</v>
      </c>
      <c r="D299" s="47">
        <v>32.125993999999999</v>
      </c>
      <c r="E299" s="114"/>
    </row>
    <row r="300" spans="1:5">
      <c r="A300" s="94">
        <v>44239</v>
      </c>
      <c r="B300" s="6"/>
      <c r="C300" s="60">
        <v>113911</v>
      </c>
      <c r="D300" s="47">
        <v>32.269311000000002</v>
      </c>
      <c r="E300" s="114"/>
    </row>
    <row r="301" spans="1:5">
      <c r="A301" s="94">
        <v>44240</v>
      </c>
      <c r="B301" s="6"/>
      <c r="C301" s="60">
        <v>0</v>
      </c>
      <c r="D301" s="47"/>
      <c r="E301" s="114"/>
    </row>
    <row r="302" spans="1:5">
      <c r="A302" s="94">
        <v>44241</v>
      </c>
      <c r="B302" s="6"/>
      <c r="C302" s="60">
        <v>0</v>
      </c>
      <c r="D302" s="47"/>
      <c r="E302" s="114"/>
    </row>
    <row r="303" spans="1:5">
      <c r="A303" s="94">
        <v>44242</v>
      </c>
      <c r="B303" s="6"/>
      <c r="C303" s="60">
        <v>0</v>
      </c>
      <c r="D303" s="47"/>
      <c r="E303" s="114"/>
    </row>
    <row r="304" spans="1:5">
      <c r="A304" s="94">
        <v>44243</v>
      </c>
      <c r="B304" s="6"/>
      <c r="C304" s="60">
        <v>0</v>
      </c>
      <c r="D304" s="47"/>
      <c r="E304" s="114"/>
    </row>
    <row r="305" spans="1:5">
      <c r="A305" s="94">
        <v>44244</v>
      </c>
      <c r="B305" s="6"/>
      <c r="C305" s="60">
        <v>36738</v>
      </c>
      <c r="D305" s="47">
        <v>32.29</v>
      </c>
      <c r="E305" s="114"/>
    </row>
    <row r="306" spans="1:5">
      <c r="A306" s="94">
        <v>44245</v>
      </c>
      <c r="B306" s="6"/>
      <c r="C306" s="60">
        <v>25200</v>
      </c>
      <c r="D306" s="47">
        <v>32.039251999999998</v>
      </c>
      <c r="E306" s="114"/>
    </row>
    <row r="307" spans="1:5">
      <c r="A307" s="94">
        <v>44246</v>
      </c>
      <c r="B307" s="6"/>
      <c r="C307" s="60">
        <v>280717</v>
      </c>
      <c r="D307" s="47">
        <v>32.116728000000002</v>
      </c>
      <c r="E307" s="114"/>
    </row>
    <row r="308" spans="1:5">
      <c r="A308" s="94">
        <v>44247</v>
      </c>
      <c r="B308" s="6"/>
      <c r="C308" s="60">
        <v>0</v>
      </c>
      <c r="D308" s="47"/>
      <c r="E308" s="114"/>
    </row>
    <row r="309" spans="1:5">
      <c r="A309" s="94">
        <v>44248</v>
      </c>
      <c r="B309" s="6"/>
      <c r="C309" s="60">
        <v>0</v>
      </c>
      <c r="D309" s="47"/>
      <c r="E309" s="114"/>
    </row>
    <row r="310" spans="1:5">
      <c r="A310" s="94">
        <v>44249</v>
      </c>
      <c r="B310" s="6"/>
      <c r="C310" s="60">
        <v>323094</v>
      </c>
      <c r="D310" s="47">
        <v>32.130341000000001</v>
      </c>
      <c r="E310" s="114"/>
    </row>
    <row r="311" spans="1:5">
      <c r="A311" s="94">
        <v>44250</v>
      </c>
      <c r="B311" s="6"/>
      <c r="C311" s="60">
        <v>149511</v>
      </c>
      <c r="D311" s="47">
        <v>32.149152000000001</v>
      </c>
      <c r="E311" s="114"/>
    </row>
    <row r="312" spans="1:5">
      <c r="A312" s="94">
        <v>44251</v>
      </c>
      <c r="B312" s="6"/>
      <c r="C312" s="60">
        <v>274557</v>
      </c>
      <c r="D312" s="47">
        <v>32.126086999999998</v>
      </c>
      <c r="E312" s="114"/>
    </row>
    <row r="313" spans="1:5">
      <c r="A313" s="94">
        <v>44252</v>
      </c>
      <c r="B313" s="6"/>
      <c r="C313" s="60">
        <v>167189</v>
      </c>
      <c r="D313" s="47">
        <v>32.107925000000002</v>
      </c>
      <c r="E313" s="114"/>
    </row>
    <row r="314" spans="1:5">
      <c r="A314" s="94">
        <v>44253</v>
      </c>
      <c r="B314" s="6"/>
      <c r="C314" s="60">
        <v>217000</v>
      </c>
      <c r="D314" s="47">
        <v>32.097546999999999</v>
      </c>
      <c r="E314" s="114"/>
    </row>
    <row r="315" spans="1:5">
      <c r="A315" s="94">
        <v>44254</v>
      </c>
      <c r="B315" s="6"/>
      <c r="C315" s="60">
        <v>0</v>
      </c>
      <c r="D315" s="47"/>
      <c r="E315" s="114"/>
    </row>
    <row r="316" spans="1:5">
      <c r="A316" s="94">
        <v>44255</v>
      </c>
      <c r="B316" s="6"/>
      <c r="C316" s="60">
        <v>0</v>
      </c>
      <c r="D316" s="47"/>
      <c r="E316" s="114"/>
    </row>
    <row r="317" spans="1:5">
      <c r="A317" s="94">
        <v>44256</v>
      </c>
      <c r="B317" s="6"/>
      <c r="C317" s="60">
        <v>46808</v>
      </c>
      <c r="D317" s="47">
        <v>32.073529000000001</v>
      </c>
      <c r="E317" s="114"/>
    </row>
    <row r="318" spans="1:5">
      <c r="A318" s="94">
        <v>44257</v>
      </c>
      <c r="B318" s="6"/>
      <c r="C318" s="60">
        <v>93339</v>
      </c>
      <c r="D318" s="47">
        <v>32.016421999999999</v>
      </c>
      <c r="E318" s="114"/>
    </row>
    <row r="319" spans="1:5">
      <c r="A319" s="94">
        <v>44258</v>
      </c>
      <c r="B319" s="6"/>
      <c r="C319" s="60">
        <v>49915</v>
      </c>
      <c r="D319" s="47">
        <v>31.756024</v>
      </c>
      <c r="E319" s="114"/>
    </row>
    <row r="320" spans="1:5">
      <c r="A320" s="94">
        <v>44259</v>
      </c>
      <c r="B320" s="6"/>
      <c r="C320" s="60">
        <v>250515</v>
      </c>
      <c r="D320" s="47">
        <v>31.336724</v>
      </c>
      <c r="E320" s="114"/>
    </row>
    <row r="321" spans="1:5">
      <c r="A321" s="94">
        <v>44260</v>
      </c>
      <c r="B321" s="6"/>
      <c r="C321" s="60">
        <v>98903</v>
      </c>
      <c r="D321" s="47">
        <v>30.279788</v>
      </c>
      <c r="E321" s="114"/>
    </row>
    <row r="322" spans="1:5">
      <c r="A322" s="94">
        <v>44261</v>
      </c>
      <c r="B322" s="6"/>
      <c r="C322" s="60">
        <v>0</v>
      </c>
      <c r="D322" s="47"/>
      <c r="E322" s="114"/>
    </row>
    <row r="323" spans="1:5">
      <c r="A323" s="94">
        <v>44262</v>
      </c>
      <c r="B323" s="6"/>
      <c r="C323" s="60">
        <v>0</v>
      </c>
      <c r="D323" s="47"/>
      <c r="E323" s="114"/>
    </row>
    <row r="324" spans="1:5">
      <c r="A324" s="94">
        <v>44263</v>
      </c>
      <c r="B324" s="6"/>
      <c r="C324" s="60">
        <v>80093</v>
      </c>
      <c r="D324" s="47">
        <v>30.301423</v>
      </c>
      <c r="E324" s="114"/>
    </row>
    <row r="325" spans="1:5">
      <c r="A325" s="94">
        <v>44264</v>
      </c>
      <c r="B325" s="6"/>
      <c r="C325" s="60">
        <v>121910</v>
      </c>
      <c r="D325" s="47">
        <v>30.132031000000001</v>
      </c>
      <c r="E325" s="114"/>
    </row>
    <row r="326" spans="1:5">
      <c r="A326" s="94">
        <v>44265</v>
      </c>
      <c r="B326" s="6"/>
      <c r="C326" s="60">
        <v>89131</v>
      </c>
      <c r="D326" s="47">
        <v>29.831247999999999</v>
      </c>
      <c r="E326" s="114"/>
    </row>
    <row r="327" spans="1:5">
      <c r="A327" s="94">
        <v>44266</v>
      </c>
      <c r="B327" s="6"/>
      <c r="C327" s="60">
        <v>54124</v>
      </c>
      <c r="D327" s="47">
        <v>29.812889999999999</v>
      </c>
      <c r="E327" s="114"/>
    </row>
    <row r="328" spans="1:5">
      <c r="A328" s="94">
        <v>44267</v>
      </c>
      <c r="B328" s="6"/>
      <c r="C328" s="60">
        <v>20000</v>
      </c>
      <c r="D328" s="47">
        <v>30.47</v>
      </c>
      <c r="E328" s="114"/>
    </row>
    <row r="329" spans="1:5">
      <c r="A329" s="94">
        <v>44268</v>
      </c>
      <c r="B329" s="6"/>
      <c r="C329" s="60">
        <v>0</v>
      </c>
      <c r="D329" s="47"/>
      <c r="E329" s="114"/>
    </row>
    <row r="330" spans="1:5">
      <c r="A330" s="94">
        <v>44269</v>
      </c>
      <c r="B330" s="6"/>
      <c r="C330" s="60">
        <v>0</v>
      </c>
      <c r="D330" s="47"/>
      <c r="E330" s="114"/>
    </row>
    <row r="331" spans="1:5">
      <c r="A331" s="94">
        <v>44270</v>
      </c>
      <c r="B331" s="6"/>
      <c r="C331" s="60">
        <v>125877</v>
      </c>
      <c r="D331" s="47">
        <v>29.846710000000002</v>
      </c>
      <c r="E331" s="114"/>
    </row>
    <row r="332" spans="1:5">
      <c r="A332" s="94">
        <v>44271</v>
      </c>
      <c r="B332" s="6"/>
      <c r="C332" s="60">
        <v>121573</v>
      </c>
      <c r="D332" s="47">
        <v>29.560765</v>
      </c>
      <c r="E332" s="114"/>
    </row>
    <row r="333" spans="1:5">
      <c r="A333" s="94">
        <v>44272</v>
      </c>
      <c r="B333" s="6"/>
      <c r="C333" s="60">
        <v>45923</v>
      </c>
      <c r="D333" s="47">
        <v>29.515554999999999</v>
      </c>
      <c r="E333" s="114"/>
    </row>
    <row r="334" spans="1:5">
      <c r="A334" s="94">
        <v>44273</v>
      </c>
      <c r="B334" s="6"/>
      <c r="C334" s="60">
        <v>267369</v>
      </c>
      <c r="D334" s="47">
        <v>29.335819000000001</v>
      </c>
      <c r="E334" s="114"/>
    </row>
    <row r="335" spans="1:5">
      <c r="A335" s="94">
        <v>44274</v>
      </c>
      <c r="B335" s="6"/>
      <c r="C335" s="60">
        <v>121645</v>
      </c>
      <c r="D335" s="47">
        <v>29.287094</v>
      </c>
      <c r="E335" s="114"/>
    </row>
    <row r="336" spans="1:5">
      <c r="A336" s="94">
        <v>44275</v>
      </c>
      <c r="B336" s="6"/>
      <c r="C336" s="60">
        <v>0</v>
      </c>
      <c r="D336" s="47"/>
      <c r="E336" s="114"/>
    </row>
    <row r="337" spans="1:5">
      <c r="A337" s="94">
        <v>44276</v>
      </c>
      <c r="B337" s="6"/>
      <c r="C337" s="60">
        <v>0</v>
      </c>
      <c r="D337" s="47"/>
      <c r="E337" s="114"/>
    </row>
    <row r="338" spans="1:5">
      <c r="A338" s="94">
        <v>44277</v>
      </c>
      <c r="B338" s="6"/>
      <c r="C338" s="60">
        <v>198358</v>
      </c>
      <c r="D338" s="47">
        <v>29.066468</v>
      </c>
      <c r="E338" s="114"/>
    </row>
    <row r="339" spans="1:5">
      <c r="A339" s="94">
        <v>44278</v>
      </c>
      <c r="B339" s="6"/>
      <c r="C339" s="60">
        <v>163096</v>
      </c>
      <c r="D339" s="47">
        <v>28.838473</v>
      </c>
      <c r="E339" s="114"/>
    </row>
    <row r="340" spans="1:5">
      <c r="A340" s="94">
        <v>44279</v>
      </c>
      <c r="B340" s="6"/>
      <c r="C340" s="60">
        <v>144886</v>
      </c>
      <c r="D340" s="47">
        <v>28.645111</v>
      </c>
      <c r="E340" s="114"/>
    </row>
    <row r="341" spans="1:5">
      <c r="A341" s="94">
        <v>44280</v>
      </c>
      <c r="B341" s="6"/>
      <c r="C341" s="60">
        <v>284653</v>
      </c>
      <c r="D341" s="47">
        <v>28.577832000000001</v>
      </c>
      <c r="E341" s="114"/>
    </row>
    <row r="342" spans="1:5">
      <c r="A342" s="94">
        <v>44281</v>
      </c>
      <c r="B342" s="6"/>
      <c r="C342" s="60">
        <v>91976</v>
      </c>
      <c r="D342" s="47">
        <v>28.522644</v>
      </c>
      <c r="E342" s="114"/>
    </row>
    <row r="343" spans="1:5">
      <c r="A343" s="94">
        <v>44282</v>
      </c>
      <c r="B343" s="6"/>
      <c r="C343" s="60">
        <v>0</v>
      </c>
      <c r="D343" s="47"/>
      <c r="E343" s="114"/>
    </row>
    <row r="344" spans="1:5">
      <c r="A344" s="94">
        <v>44283</v>
      </c>
      <c r="B344" s="6"/>
      <c r="C344" s="60">
        <v>0</v>
      </c>
      <c r="D344" s="47"/>
      <c r="E344" s="114"/>
    </row>
    <row r="345" spans="1:5">
      <c r="A345" s="94">
        <v>44284</v>
      </c>
      <c r="B345" s="6"/>
      <c r="C345" s="60">
        <v>171440</v>
      </c>
      <c r="D345" s="47">
        <v>28.469974000000001</v>
      </c>
      <c r="E345" s="114"/>
    </row>
    <row r="346" spans="1:5">
      <c r="A346" s="94">
        <v>44285</v>
      </c>
      <c r="B346" s="6"/>
      <c r="C346" s="60">
        <v>215543</v>
      </c>
      <c r="D346" s="47">
        <v>28.111833000000001</v>
      </c>
      <c r="E346" s="114"/>
    </row>
    <row r="347" spans="1:5">
      <c r="A347" s="94">
        <v>44286</v>
      </c>
      <c r="B347" s="6"/>
      <c r="C347" s="60">
        <v>177021</v>
      </c>
      <c r="D347" s="47">
        <v>28.485078000000001</v>
      </c>
      <c r="E347" s="114"/>
    </row>
    <row r="348" spans="1:5">
      <c r="A348" s="94">
        <v>44287</v>
      </c>
      <c r="B348" s="6"/>
      <c r="C348" s="60">
        <v>149754</v>
      </c>
      <c r="D348" s="47">
        <v>28.732344000000001</v>
      </c>
      <c r="E348" s="114"/>
    </row>
    <row r="349" spans="1:5">
      <c r="A349" s="94">
        <v>44288</v>
      </c>
      <c r="B349" s="6"/>
      <c r="C349" s="60">
        <v>0</v>
      </c>
      <c r="D349" s="47"/>
      <c r="E349" s="114"/>
    </row>
    <row r="350" spans="1:5">
      <c r="A350" s="94">
        <v>44289</v>
      </c>
      <c r="B350" s="6"/>
      <c r="C350" s="60">
        <v>0</v>
      </c>
      <c r="D350" s="47"/>
      <c r="E350" s="114"/>
    </row>
    <row r="351" spans="1:5">
      <c r="A351" s="94">
        <v>44290</v>
      </c>
      <c r="B351" s="6"/>
      <c r="C351" s="60">
        <v>0</v>
      </c>
      <c r="D351" s="47"/>
      <c r="E351" s="114"/>
    </row>
    <row r="352" spans="1:5">
      <c r="A352" s="94">
        <v>44291</v>
      </c>
      <c r="B352" s="6"/>
      <c r="C352" s="60">
        <v>83930</v>
      </c>
      <c r="D352" s="47">
        <v>28.972726999999999</v>
      </c>
      <c r="E352" s="114"/>
    </row>
    <row r="353" spans="1:5">
      <c r="A353" s="94">
        <v>44292</v>
      </c>
      <c r="B353" s="6"/>
      <c r="C353" s="60">
        <v>137648</v>
      </c>
      <c r="D353" s="47">
        <v>29.398536</v>
      </c>
      <c r="E353" s="114"/>
    </row>
    <row r="354" spans="1:5">
      <c r="A354" s="94">
        <v>44293</v>
      </c>
      <c r="B354" s="6"/>
      <c r="C354" s="60">
        <v>276143</v>
      </c>
      <c r="D354" s="47">
        <v>29.988215</v>
      </c>
      <c r="E354" s="114"/>
    </row>
    <row r="355" spans="1:5">
      <c r="A355" s="94">
        <v>44294</v>
      </c>
      <c r="B355" s="6"/>
      <c r="C355" s="60">
        <v>332079</v>
      </c>
      <c r="D355" s="47">
        <v>30.488696000000001</v>
      </c>
      <c r="E355" s="114"/>
    </row>
    <row r="356" spans="1:5">
      <c r="A356" s="94">
        <v>44295</v>
      </c>
      <c r="B356" s="6"/>
      <c r="C356" s="60">
        <v>56786</v>
      </c>
      <c r="D356" s="47">
        <v>30.795814</v>
      </c>
      <c r="E356" s="114"/>
    </row>
    <row r="357" spans="1:5">
      <c r="A357" s="94">
        <v>44296</v>
      </c>
      <c r="B357" s="6"/>
      <c r="C357" s="60">
        <v>0</v>
      </c>
      <c r="D357" s="47"/>
      <c r="E357" s="114"/>
    </row>
    <row r="358" spans="1:5">
      <c r="A358" s="94">
        <v>44297</v>
      </c>
      <c r="B358" s="6"/>
      <c r="C358" s="60">
        <v>0</v>
      </c>
      <c r="D358" s="47"/>
      <c r="E358" s="114"/>
    </row>
    <row r="359" spans="1:5">
      <c r="A359" s="94">
        <v>44298</v>
      </c>
      <c r="B359" s="6"/>
      <c r="C359" s="60">
        <v>152958</v>
      </c>
      <c r="D359" s="47">
        <v>30.901316999999999</v>
      </c>
      <c r="E359" s="114"/>
    </row>
    <row r="360" spans="1:5">
      <c r="A360" s="94">
        <v>44299</v>
      </c>
      <c r="B360" s="6"/>
      <c r="C360" s="60">
        <v>181308</v>
      </c>
      <c r="D360" s="47">
        <v>30.925861999999999</v>
      </c>
      <c r="E360" s="114"/>
    </row>
    <row r="361" spans="1:5">
      <c r="A361" s="94">
        <v>44300</v>
      </c>
      <c r="B361" s="6"/>
      <c r="C361" s="60">
        <v>136312</v>
      </c>
      <c r="D361" s="47">
        <v>30.965968</v>
      </c>
      <c r="E361" s="114"/>
    </row>
    <row r="362" spans="1:5">
      <c r="A362" s="94">
        <v>44301</v>
      </c>
      <c r="B362" s="6"/>
      <c r="C362" s="60">
        <v>178388</v>
      </c>
      <c r="D362" s="47">
        <v>30.995999999999999</v>
      </c>
      <c r="E362" s="114"/>
    </row>
    <row r="363" spans="1:5">
      <c r="A363" s="94">
        <v>44302</v>
      </c>
      <c r="B363" s="6"/>
      <c r="C363" s="60">
        <v>324418</v>
      </c>
      <c r="D363" s="47">
        <v>30.999825000000001</v>
      </c>
      <c r="E363" s="114"/>
    </row>
    <row r="364" spans="1:5">
      <c r="A364" s="94">
        <v>44303</v>
      </c>
      <c r="B364" s="6"/>
      <c r="C364" s="60">
        <v>0</v>
      </c>
      <c r="D364" s="47"/>
      <c r="E364" s="114"/>
    </row>
    <row r="365" spans="1:5">
      <c r="A365" s="94">
        <v>44304</v>
      </c>
      <c r="B365" s="6"/>
      <c r="C365" s="60">
        <v>0</v>
      </c>
      <c r="D365" s="47"/>
      <c r="E365" s="114"/>
    </row>
    <row r="366" spans="1:5">
      <c r="A366" s="94">
        <v>44305</v>
      </c>
      <c r="B366" s="6"/>
      <c r="C366" s="60">
        <v>193829</v>
      </c>
      <c r="D366" s="47">
        <v>30.730886999999999</v>
      </c>
      <c r="E366" s="114"/>
    </row>
    <row r="367" spans="1:5">
      <c r="A367" s="94">
        <v>44306</v>
      </c>
      <c r="B367" s="6"/>
      <c r="C367" s="60">
        <v>84770</v>
      </c>
      <c r="D367" s="47">
        <v>30.953614000000002</v>
      </c>
      <c r="E367" s="114"/>
    </row>
    <row r="368" spans="1:5">
      <c r="A368" s="94">
        <v>44307</v>
      </c>
      <c r="B368" s="6"/>
      <c r="C368" s="60">
        <v>0</v>
      </c>
      <c r="D368" s="47"/>
      <c r="E368" s="114"/>
    </row>
    <row r="369" spans="1:5">
      <c r="A369" s="94">
        <v>44308</v>
      </c>
      <c r="B369" s="6"/>
      <c r="C369" s="60">
        <v>303167</v>
      </c>
      <c r="D369" s="47">
        <v>31.159828000000001</v>
      </c>
      <c r="E369" s="114"/>
    </row>
    <row r="370" spans="1:5">
      <c r="A370" s="94">
        <v>44309</v>
      </c>
      <c r="B370" s="6"/>
      <c r="C370" s="60">
        <v>220850</v>
      </c>
      <c r="D370" s="47">
        <v>31.189446</v>
      </c>
      <c r="E370" s="114"/>
    </row>
    <row r="371" spans="1:5">
      <c r="A371" s="94">
        <v>44310</v>
      </c>
      <c r="B371" s="6"/>
      <c r="C371" s="60">
        <v>0</v>
      </c>
      <c r="D371" s="47"/>
      <c r="E371" s="114"/>
    </row>
    <row r="372" spans="1:5">
      <c r="A372" s="94">
        <v>44311</v>
      </c>
      <c r="B372" s="6"/>
      <c r="C372" s="60">
        <v>0</v>
      </c>
      <c r="D372" s="47"/>
      <c r="E372" s="114"/>
    </row>
    <row r="373" spans="1:5">
      <c r="A373" s="94">
        <v>44312</v>
      </c>
      <c r="B373" s="6"/>
      <c r="C373" s="60">
        <v>54538</v>
      </c>
      <c r="D373" s="47">
        <v>31.101611999999999</v>
      </c>
      <c r="E373" s="114"/>
    </row>
    <row r="374" spans="1:5">
      <c r="A374" s="94">
        <v>44313</v>
      </c>
      <c r="B374" s="6"/>
      <c r="C374" s="60">
        <v>119730</v>
      </c>
      <c r="D374" s="47">
        <v>31.011064999999999</v>
      </c>
      <c r="E374" s="114"/>
    </row>
    <row r="375" spans="1:5">
      <c r="A375" s="94">
        <v>44314</v>
      </c>
      <c r="B375" s="6"/>
      <c r="C375" s="60">
        <v>149263</v>
      </c>
      <c r="D375" s="47">
        <v>30.924332</v>
      </c>
      <c r="E375" s="114"/>
    </row>
    <row r="376" spans="1:5">
      <c r="A376" s="94">
        <v>44315</v>
      </c>
      <c r="B376" s="6"/>
      <c r="C376" s="60">
        <v>174640</v>
      </c>
      <c r="D376" s="47">
        <v>30.89903</v>
      </c>
      <c r="E376" s="114"/>
    </row>
    <row r="377" spans="1:5">
      <c r="A377" s="94">
        <v>44316</v>
      </c>
      <c r="B377" s="6"/>
      <c r="C377" s="60">
        <v>225769</v>
      </c>
      <c r="D377" s="47">
        <v>30.792113000000001</v>
      </c>
      <c r="E377" s="114"/>
    </row>
    <row r="378" spans="1:5">
      <c r="A378" s="94">
        <v>44317</v>
      </c>
      <c r="B378" s="6"/>
      <c r="C378" s="60">
        <v>0</v>
      </c>
      <c r="D378" s="47"/>
      <c r="E378" s="114"/>
    </row>
    <row r="379" spans="1:5">
      <c r="A379" s="94">
        <v>44318</v>
      </c>
      <c r="B379" s="6"/>
      <c r="C379" s="60">
        <v>0</v>
      </c>
      <c r="D379" s="47"/>
      <c r="E379" s="114"/>
    </row>
    <row r="380" spans="1:5">
      <c r="A380" s="94">
        <v>44319</v>
      </c>
      <c r="B380" s="6"/>
      <c r="C380" s="60">
        <v>160342</v>
      </c>
      <c r="D380" s="47">
        <v>30.701087000000001</v>
      </c>
      <c r="E380" s="114"/>
    </row>
    <row r="381" spans="1:5">
      <c r="A381" s="94">
        <v>44320</v>
      </c>
      <c r="B381" s="6"/>
      <c r="C381" s="60">
        <v>68732</v>
      </c>
      <c r="D381" s="47">
        <v>31.305116999999999</v>
      </c>
      <c r="E381" s="114"/>
    </row>
    <row r="382" spans="1:5">
      <c r="A382" s="94">
        <v>44321</v>
      </c>
      <c r="B382" s="6"/>
      <c r="C382" s="60">
        <v>298751</v>
      </c>
      <c r="D382" s="47">
        <v>30.740487999999999</v>
      </c>
      <c r="E382" s="114"/>
    </row>
    <row r="383" spans="1:5">
      <c r="A383" s="94">
        <v>44322</v>
      </c>
      <c r="B383" s="6"/>
      <c r="C383" s="60">
        <v>143470</v>
      </c>
      <c r="D383" s="47">
        <v>30.727544999999999</v>
      </c>
      <c r="E383" s="114"/>
    </row>
    <row r="384" spans="1:5">
      <c r="A384" s="94">
        <v>44323</v>
      </c>
      <c r="B384" s="6"/>
      <c r="C384" s="60">
        <v>316706</v>
      </c>
      <c r="D384" s="47">
        <v>30.705192</v>
      </c>
      <c r="E384" s="114"/>
    </row>
    <row r="385" spans="1:5">
      <c r="A385" s="94">
        <v>44324</v>
      </c>
      <c r="B385" s="6"/>
      <c r="C385" s="60">
        <v>0</v>
      </c>
      <c r="D385" s="47"/>
      <c r="E385" s="114"/>
    </row>
    <row r="386" spans="1:5">
      <c r="A386" s="94">
        <v>44325</v>
      </c>
      <c r="B386" s="6"/>
      <c r="C386" s="60">
        <v>0</v>
      </c>
      <c r="D386" s="47"/>
      <c r="E386" s="114"/>
    </row>
    <row r="387" spans="1:5">
      <c r="A387" s="94">
        <v>44326</v>
      </c>
      <c r="B387" s="6"/>
      <c r="C387" s="60">
        <v>24750</v>
      </c>
      <c r="D387" s="47">
        <v>30.6875</v>
      </c>
      <c r="E387" s="114"/>
    </row>
    <row r="388" spans="1:5">
      <c r="A388" s="94">
        <v>44327</v>
      </c>
      <c r="B388" s="6"/>
      <c r="C388" s="60">
        <v>161657</v>
      </c>
      <c r="D388" s="47">
        <v>30.678654999999999</v>
      </c>
      <c r="E388" s="114"/>
    </row>
    <row r="389" spans="1:5">
      <c r="A389" s="94">
        <v>44328</v>
      </c>
      <c r="B389" s="6"/>
      <c r="C389" s="60">
        <v>269617</v>
      </c>
      <c r="D389" s="47">
        <v>30.472429999999999</v>
      </c>
      <c r="E389" s="114"/>
    </row>
    <row r="390" spans="1:5">
      <c r="A390" s="94">
        <v>44329</v>
      </c>
      <c r="B390" s="6"/>
      <c r="C390" s="60">
        <v>284523</v>
      </c>
      <c r="D390" s="47">
        <v>30.656943999999999</v>
      </c>
      <c r="E390" s="114"/>
    </row>
    <row r="391" spans="1:5">
      <c r="A391" s="94">
        <v>44330</v>
      </c>
      <c r="B391" s="6"/>
      <c r="C391" s="60">
        <v>269292</v>
      </c>
      <c r="D391" s="47">
        <v>30.673753000000001</v>
      </c>
      <c r="E391" s="114"/>
    </row>
    <row r="392" spans="1:5">
      <c r="A392" s="94">
        <v>44331</v>
      </c>
      <c r="B392" s="6"/>
      <c r="C392" s="60">
        <v>0</v>
      </c>
      <c r="D392" s="47"/>
      <c r="E392" s="114"/>
    </row>
    <row r="393" spans="1:5">
      <c r="A393" s="94">
        <v>44332</v>
      </c>
      <c r="B393" s="6"/>
      <c r="C393" s="60">
        <v>0</v>
      </c>
      <c r="D393" s="47"/>
      <c r="E393" s="114"/>
    </row>
    <row r="394" spans="1:5">
      <c r="A394" s="94">
        <v>44333</v>
      </c>
      <c r="B394" s="6"/>
      <c r="C394" s="60">
        <v>221708</v>
      </c>
      <c r="D394" s="47">
        <v>30.671222</v>
      </c>
      <c r="E394" s="114"/>
    </row>
    <row r="395" spans="1:5">
      <c r="A395" s="94">
        <v>44334</v>
      </c>
      <c r="B395" s="6"/>
      <c r="C395" s="60">
        <v>70017</v>
      </c>
      <c r="D395" s="47">
        <v>30.612152999999999</v>
      </c>
      <c r="E395" s="114"/>
    </row>
    <row r="396" spans="1:5">
      <c r="A396" s="94">
        <v>44335</v>
      </c>
      <c r="B396" s="6"/>
      <c r="C396" s="60">
        <v>247650</v>
      </c>
      <c r="D396" s="47">
        <v>30.638812999999999</v>
      </c>
      <c r="E396" s="114"/>
    </row>
    <row r="397" spans="1:5">
      <c r="A397" s="94">
        <v>44336</v>
      </c>
      <c r="B397" s="6"/>
      <c r="C397" s="60">
        <v>214197</v>
      </c>
      <c r="D397" s="47">
        <v>30.584066</v>
      </c>
      <c r="E397" s="114"/>
    </row>
    <row r="398" spans="1:5">
      <c r="A398" s="94">
        <v>44337</v>
      </c>
      <c r="B398" s="6"/>
      <c r="C398" s="60">
        <v>139523</v>
      </c>
      <c r="D398" s="47">
        <v>30.548839000000001</v>
      </c>
      <c r="E398" s="114"/>
    </row>
    <row r="399" spans="1:5">
      <c r="A399" s="94">
        <v>44338</v>
      </c>
      <c r="B399" s="6"/>
      <c r="C399" s="60">
        <v>0</v>
      </c>
      <c r="D399" s="47"/>
      <c r="E399" s="114"/>
    </row>
    <row r="400" spans="1:5">
      <c r="A400" s="94">
        <v>44339</v>
      </c>
      <c r="B400" s="6"/>
      <c r="C400" s="60">
        <v>0</v>
      </c>
      <c r="D400" s="47"/>
      <c r="E400" s="114"/>
    </row>
    <row r="401" spans="1:5">
      <c r="A401" s="94">
        <v>44340</v>
      </c>
      <c r="B401" s="6"/>
      <c r="C401" s="60">
        <v>105924</v>
      </c>
      <c r="D401" s="47">
        <v>30.497150999999999</v>
      </c>
      <c r="E401" s="114"/>
    </row>
    <row r="402" spans="1:5">
      <c r="A402" s="94">
        <v>44341</v>
      </c>
      <c r="B402" s="6"/>
      <c r="C402" s="60">
        <v>110176</v>
      </c>
      <c r="D402" s="47">
        <v>30.500397</v>
      </c>
      <c r="E402" s="114"/>
    </row>
    <row r="403" spans="1:5">
      <c r="A403" s="94">
        <v>44342</v>
      </c>
      <c r="B403" s="6"/>
      <c r="C403" s="60">
        <v>215030</v>
      </c>
      <c r="D403" s="47">
        <v>30.449738</v>
      </c>
      <c r="E403" s="114"/>
    </row>
    <row r="404" spans="1:5">
      <c r="A404" s="94">
        <v>44343</v>
      </c>
      <c r="B404" s="6"/>
      <c r="C404" s="60">
        <v>118226</v>
      </c>
      <c r="D404" s="47">
        <v>30.427098000000001</v>
      </c>
      <c r="E404" s="114"/>
    </row>
    <row r="405" spans="1:5">
      <c r="A405" s="94">
        <v>44344</v>
      </c>
      <c r="B405" s="6"/>
      <c r="C405" s="60">
        <v>255684</v>
      </c>
      <c r="D405" s="47">
        <v>30.237832000000001</v>
      </c>
      <c r="E405" s="114"/>
    </row>
    <row r="406" spans="1:5">
      <c r="A406" s="94">
        <v>44345</v>
      </c>
      <c r="B406" s="6"/>
      <c r="C406" s="60">
        <v>0</v>
      </c>
      <c r="D406" s="47"/>
      <c r="E406" s="114"/>
    </row>
    <row r="407" spans="1:5">
      <c r="A407" s="94">
        <v>44346</v>
      </c>
      <c r="B407" s="6"/>
      <c r="C407" s="60">
        <v>0</v>
      </c>
      <c r="D407" s="47"/>
      <c r="E407" s="114"/>
    </row>
    <row r="408" spans="1:5">
      <c r="A408" s="94">
        <v>44347</v>
      </c>
      <c r="B408" s="6"/>
      <c r="C408" s="60">
        <v>32500</v>
      </c>
      <c r="D408" s="47">
        <v>30.031110999999999</v>
      </c>
      <c r="E408" s="114"/>
    </row>
    <row r="409" spans="1:5">
      <c r="A409" s="94">
        <v>44348</v>
      </c>
      <c r="B409" s="6"/>
      <c r="C409" s="60">
        <v>199996</v>
      </c>
      <c r="D409" s="47">
        <v>29.623563000000001</v>
      </c>
      <c r="E409" s="114"/>
    </row>
    <row r="410" spans="1:5">
      <c r="A410" s="94">
        <v>44349</v>
      </c>
      <c r="B410" s="6"/>
      <c r="C410" s="60">
        <v>56553</v>
      </c>
      <c r="D410" s="47">
        <v>29.657321</v>
      </c>
      <c r="E410" s="114"/>
    </row>
    <row r="411" spans="1:5">
      <c r="A411" s="94">
        <v>44350</v>
      </c>
      <c r="B411" s="6"/>
      <c r="C411" s="60">
        <v>0</v>
      </c>
      <c r="D411" s="47"/>
      <c r="E411" s="114"/>
    </row>
    <row r="412" spans="1:5">
      <c r="A412" s="94">
        <v>44351</v>
      </c>
      <c r="B412" s="6"/>
      <c r="C412" s="60">
        <v>154118</v>
      </c>
      <c r="D412" s="47">
        <v>29.591107999999998</v>
      </c>
      <c r="E412" s="114"/>
    </row>
    <row r="413" spans="1:5">
      <c r="A413" s="94">
        <v>44352</v>
      </c>
      <c r="B413" s="6"/>
      <c r="C413" s="60">
        <v>0</v>
      </c>
      <c r="D413" s="47"/>
      <c r="E413" s="114"/>
    </row>
    <row r="414" spans="1:5">
      <c r="A414" s="94">
        <v>44353</v>
      </c>
      <c r="B414" s="6"/>
      <c r="C414" s="60">
        <v>0</v>
      </c>
      <c r="D414" s="47"/>
      <c r="E414" s="114"/>
    </row>
    <row r="415" spans="1:5">
      <c r="A415" s="94">
        <v>44354</v>
      </c>
      <c r="B415" s="6"/>
      <c r="C415" s="60">
        <v>27148</v>
      </c>
      <c r="D415" s="47">
        <v>29.550968000000001</v>
      </c>
      <c r="E415" s="114"/>
    </row>
    <row r="416" spans="1:5">
      <c r="A416" s="94">
        <v>44355</v>
      </c>
      <c r="B416" s="6"/>
      <c r="C416" s="60">
        <v>359652</v>
      </c>
      <c r="D416" s="47">
        <v>29.574826000000002</v>
      </c>
      <c r="E416" s="114"/>
    </row>
    <row r="417" spans="1:5">
      <c r="A417" s="94">
        <v>44356</v>
      </c>
      <c r="B417" s="6"/>
      <c r="C417" s="60">
        <v>292456</v>
      </c>
      <c r="D417" s="47">
        <v>29.186955999999999</v>
      </c>
      <c r="E417" s="114"/>
    </row>
    <row r="418" spans="1:5">
      <c r="A418" s="94">
        <v>44357</v>
      </c>
      <c r="B418" s="6"/>
      <c r="C418" s="60">
        <v>274972</v>
      </c>
      <c r="D418" s="47">
        <v>28.569542999999999</v>
      </c>
      <c r="E418" s="114"/>
    </row>
    <row r="419" spans="1:5">
      <c r="A419" s="94">
        <v>44358</v>
      </c>
      <c r="B419" s="6"/>
      <c r="C419" s="60">
        <v>46020</v>
      </c>
      <c r="D419" s="47">
        <v>28.515208000000001</v>
      </c>
      <c r="E419" s="114"/>
    </row>
    <row r="420" spans="1:5">
      <c r="A420" s="94">
        <v>44359</v>
      </c>
      <c r="B420" s="6"/>
      <c r="C420" s="60">
        <v>0</v>
      </c>
      <c r="D420" s="47"/>
      <c r="E420" s="114"/>
    </row>
    <row r="421" spans="1:5">
      <c r="A421" s="94">
        <v>44360</v>
      </c>
      <c r="B421" s="6"/>
      <c r="C421" s="60">
        <v>0</v>
      </c>
      <c r="D421" s="47"/>
      <c r="E421" s="114"/>
    </row>
    <row r="422" spans="1:5">
      <c r="A422" s="94">
        <v>44361</v>
      </c>
      <c r="B422" s="6"/>
      <c r="C422" s="60">
        <v>103700</v>
      </c>
      <c r="D422" s="47">
        <v>28.719296</v>
      </c>
      <c r="E422" s="114"/>
    </row>
    <row r="423" spans="1:5">
      <c r="A423" s="94">
        <v>44362</v>
      </c>
      <c r="B423" s="6"/>
      <c r="C423" s="60">
        <v>71207</v>
      </c>
      <c r="D423" s="47">
        <v>28.422650000000001</v>
      </c>
      <c r="E423" s="114"/>
    </row>
    <row r="424" spans="1:5">
      <c r="A424" s="94">
        <v>44363</v>
      </c>
      <c r="B424" s="6"/>
      <c r="C424" s="60">
        <v>273407</v>
      </c>
      <c r="D424" s="47">
        <v>28.437709999999999</v>
      </c>
      <c r="E424" s="114"/>
    </row>
    <row r="425" spans="1:5">
      <c r="A425" s="94">
        <v>44364</v>
      </c>
      <c r="B425" s="6"/>
      <c r="C425" s="60">
        <v>211692</v>
      </c>
      <c r="D425" s="47">
        <v>28.380697000000001</v>
      </c>
      <c r="E425" s="114"/>
    </row>
    <row r="426" spans="1:5">
      <c r="A426" s="94">
        <v>44365</v>
      </c>
      <c r="B426" s="6"/>
      <c r="C426" s="60">
        <v>80780</v>
      </c>
      <c r="D426" s="47">
        <v>28.355630000000001</v>
      </c>
      <c r="E426" s="114"/>
    </row>
    <row r="427" spans="1:5">
      <c r="A427" s="94">
        <v>44366</v>
      </c>
      <c r="B427" s="6"/>
      <c r="C427" s="60">
        <v>0</v>
      </c>
      <c r="D427" s="47"/>
      <c r="E427" s="114"/>
    </row>
    <row r="428" spans="1:5">
      <c r="A428" s="94">
        <v>44367</v>
      </c>
      <c r="B428" s="6"/>
      <c r="C428" s="60">
        <v>0</v>
      </c>
      <c r="D428" s="47"/>
      <c r="E428" s="114"/>
    </row>
    <row r="429" spans="1:5">
      <c r="A429" s="94">
        <v>44368</v>
      </c>
      <c r="B429" s="6"/>
      <c r="C429" s="60">
        <v>165592</v>
      </c>
      <c r="D429" s="47">
        <v>28.464479000000001</v>
      </c>
      <c r="E429" s="114"/>
    </row>
    <row r="430" spans="1:5">
      <c r="A430" s="94">
        <v>44369</v>
      </c>
      <c r="B430" s="6"/>
      <c r="C430" s="60">
        <v>48289</v>
      </c>
      <c r="D430" s="47">
        <v>28.212</v>
      </c>
      <c r="E430" s="114"/>
    </row>
    <row r="431" spans="1:5">
      <c r="A431" s="94">
        <v>44370</v>
      </c>
      <c r="B431" s="6"/>
      <c r="C431" s="60">
        <v>246319</v>
      </c>
      <c r="D431" s="47">
        <v>28.174782</v>
      </c>
      <c r="E431" s="114"/>
    </row>
    <row r="432" spans="1:5">
      <c r="A432" s="94">
        <v>44371</v>
      </c>
      <c r="B432" s="6"/>
      <c r="C432" s="60">
        <v>192326</v>
      </c>
      <c r="D432" s="47">
        <v>27.834389999999999</v>
      </c>
      <c r="E432" s="114"/>
    </row>
    <row r="433" spans="1:5">
      <c r="A433" s="94">
        <v>44372</v>
      </c>
      <c r="B433" s="6"/>
      <c r="C433" s="60">
        <v>28720</v>
      </c>
      <c r="D433" s="47">
        <v>27.971667</v>
      </c>
      <c r="E433" s="114"/>
    </row>
    <row r="434" spans="1:5">
      <c r="A434" s="94">
        <v>44373</v>
      </c>
      <c r="B434" s="6"/>
      <c r="C434" s="60">
        <v>0</v>
      </c>
      <c r="D434" s="47"/>
      <c r="E434" s="114"/>
    </row>
    <row r="435" spans="1:5">
      <c r="A435" s="94">
        <v>44374</v>
      </c>
      <c r="B435" s="6"/>
      <c r="C435" s="60">
        <v>0</v>
      </c>
      <c r="D435" s="47"/>
      <c r="E435" s="114"/>
    </row>
    <row r="436" spans="1:5">
      <c r="A436" s="94">
        <v>44375</v>
      </c>
      <c r="B436" s="6"/>
      <c r="C436" s="60">
        <v>112080</v>
      </c>
      <c r="D436" s="47">
        <v>27.961611000000001</v>
      </c>
      <c r="E436" s="114"/>
    </row>
    <row r="437" spans="1:5">
      <c r="A437" s="94">
        <v>44376</v>
      </c>
      <c r="B437" s="6"/>
      <c r="C437" s="60">
        <v>200942</v>
      </c>
      <c r="D437" s="47">
        <v>27.933807999999999</v>
      </c>
      <c r="E437" s="114"/>
    </row>
    <row r="438" spans="1:5">
      <c r="A438" s="94">
        <v>44377</v>
      </c>
      <c r="B438" s="6"/>
      <c r="C438" s="60">
        <v>137946</v>
      </c>
      <c r="D438" s="47">
        <v>27.804099000000001</v>
      </c>
      <c r="E438" s="114"/>
    </row>
    <row r="439" spans="1:5">
      <c r="A439" s="94">
        <v>44378</v>
      </c>
      <c r="B439" s="6"/>
      <c r="C439" s="60">
        <v>230455</v>
      </c>
      <c r="D439" s="47">
        <v>27.770036000000001</v>
      </c>
      <c r="E439" s="114"/>
    </row>
    <row r="440" spans="1:5">
      <c r="A440" s="94">
        <v>44379</v>
      </c>
      <c r="B440" s="6"/>
      <c r="C440" s="60">
        <v>129430</v>
      </c>
      <c r="D440" s="47">
        <v>27.759293</v>
      </c>
      <c r="E440" s="114"/>
    </row>
    <row r="441" spans="1:5">
      <c r="A441" s="94">
        <v>44380</v>
      </c>
      <c r="B441" s="6"/>
      <c r="C441" s="60">
        <v>0</v>
      </c>
      <c r="D441" s="47"/>
      <c r="E441" s="114"/>
    </row>
    <row r="442" spans="1:5">
      <c r="A442" s="94">
        <v>44381</v>
      </c>
      <c r="B442" s="6"/>
      <c r="C442" s="60">
        <v>0</v>
      </c>
      <c r="D442" s="47"/>
      <c r="E442" s="114"/>
    </row>
    <row r="443" spans="1:5">
      <c r="A443" s="94">
        <v>44382</v>
      </c>
      <c r="B443" s="6"/>
      <c r="C443" s="60">
        <v>57732</v>
      </c>
      <c r="D443" s="47">
        <v>27.725781000000001</v>
      </c>
      <c r="E443" s="114"/>
    </row>
    <row r="444" spans="1:5">
      <c r="A444" s="94">
        <v>44383</v>
      </c>
      <c r="B444" s="6"/>
      <c r="C444" s="60">
        <v>135478</v>
      </c>
      <c r="D444" s="47">
        <v>27.684978999999998</v>
      </c>
      <c r="E444" s="114"/>
    </row>
    <row r="445" spans="1:5">
      <c r="A445" s="94">
        <v>44384</v>
      </c>
      <c r="B445" s="6"/>
      <c r="C445" s="60">
        <v>216631</v>
      </c>
      <c r="D445" s="47">
        <v>27.631005999999999</v>
      </c>
      <c r="E445" s="114"/>
    </row>
    <row r="446" spans="1:5">
      <c r="A446" s="94">
        <v>44385</v>
      </c>
      <c r="B446" s="6"/>
      <c r="C446" s="60">
        <v>38498</v>
      </c>
      <c r="D446" s="47">
        <v>27.643181999999999</v>
      </c>
      <c r="E446" s="114"/>
    </row>
    <row r="447" spans="1:5">
      <c r="A447" s="94">
        <v>44386</v>
      </c>
      <c r="B447" s="6"/>
      <c r="C447" s="60">
        <v>42184</v>
      </c>
      <c r="D447" s="47">
        <v>27.445727000000002</v>
      </c>
      <c r="E447" s="114"/>
    </row>
    <row r="448" spans="1:5">
      <c r="A448" s="94">
        <v>44387</v>
      </c>
      <c r="B448" s="6"/>
      <c r="C448" s="60">
        <v>0</v>
      </c>
      <c r="D448" s="47"/>
      <c r="E448" s="114"/>
    </row>
    <row r="449" spans="1:5">
      <c r="A449" s="94">
        <v>44388</v>
      </c>
      <c r="B449" s="6"/>
      <c r="C449" s="60">
        <v>0</v>
      </c>
      <c r="D449" s="47"/>
      <c r="E449" s="114"/>
    </row>
    <row r="450" spans="1:5">
      <c r="A450" s="94">
        <v>44389</v>
      </c>
      <c r="B450" s="6"/>
      <c r="C450" s="60">
        <v>55140</v>
      </c>
      <c r="D450" s="47">
        <v>27.686769000000002</v>
      </c>
      <c r="E450" s="114"/>
    </row>
    <row r="451" spans="1:5">
      <c r="A451" s="94">
        <v>44390</v>
      </c>
      <c r="B451" s="6"/>
      <c r="C451" s="60">
        <v>147878</v>
      </c>
      <c r="D451" s="47">
        <v>27.607710000000001</v>
      </c>
      <c r="E451" s="114"/>
    </row>
    <row r="452" spans="1:5">
      <c r="A452" s="94">
        <v>44391</v>
      </c>
      <c r="B452" s="6"/>
      <c r="C452" s="60">
        <v>159988</v>
      </c>
      <c r="D452" s="47">
        <v>27.645879999999998</v>
      </c>
      <c r="E452" s="114"/>
    </row>
    <row r="453" spans="1:5">
      <c r="A453" s="94">
        <v>44392</v>
      </c>
      <c r="B453" s="6"/>
      <c r="C453" s="60">
        <v>142544</v>
      </c>
      <c r="D453" s="47">
        <v>27.599703999999999</v>
      </c>
      <c r="E453" s="114"/>
    </row>
    <row r="454" spans="1:5">
      <c r="A454" s="94">
        <v>44393</v>
      </c>
      <c r="B454" s="6"/>
      <c r="C454" s="60">
        <v>134500</v>
      </c>
      <c r="D454" s="47">
        <v>27.631651999999999</v>
      </c>
      <c r="E454" s="114"/>
    </row>
    <row r="455" spans="1:5">
      <c r="A455" s="94">
        <v>44394</v>
      </c>
      <c r="B455" s="6"/>
      <c r="C455" s="60">
        <v>0</v>
      </c>
      <c r="D455" s="47"/>
      <c r="E455" s="114"/>
    </row>
    <row r="456" spans="1:5">
      <c r="A456" s="94">
        <v>44395</v>
      </c>
      <c r="B456" s="6"/>
      <c r="C456" s="60">
        <v>0</v>
      </c>
      <c r="D456" s="47"/>
      <c r="E456" s="114"/>
    </row>
    <row r="457" spans="1:5">
      <c r="A457" s="94">
        <v>44396</v>
      </c>
      <c r="B457" s="6"/>
      <c r="C457" s="60">
        <v>92421</v>
      </c>
      <c r="D457" s="47">
        <v>27.581548000000002</v>
      </c>
      <c r="E457" s="114"/>
    </row>
    <row r="458" spans="1:5">
      <c r="A458" s="94">
        <v>44397</v>
      </c>
      <c r="B458" s="6"/>
      <c r="C458" s="60">
        <v>163835</v>
      </c>
      <c r="D458" s="47">
        <v>27.566652999999999</v>
      </c>
      <c r="E458" s="114"/>
    </row>
    <row r="459" spans="1:5">
      <c r="A459" s="94">
        <v>44398</v>
      </c>
      <c r="B459" s="6"/>
      <c r="C459" s="60">
        <v>128978</v>
      </c>
      <c r="D459" s="47">
        <v>27.562183999999998</v>
      </c>
      <c r="E459" s="114"/>
    </row>
    <row r="460" spans="1:5">
      <c r="A460" s="94">
        <v>44399</v>
      </c>
      <c r="B460" s="6"/>
      <c r="C460" s="60">
        <v>235038</v>
      </c>
      <c r="D460" s="47">
        <v>27.5457</v>
      </c>
      <c r="E460" s="114"/>
    </row>
    <row r="461" spans="1:5">
      <c r="A461" s="94">
        <v>44400</v>
      </c>
      <c r="B461" s="6"/>
      <c r="C461" s="60">
        <v>184972</v>
      </c>
      <c r="D461" s="47">
        <v>27.504404000000001</v>
      </c>
      <c r="E461" s="114"/>
    </row>
    <row r="462" spans="1:5">
      <c r="A462" s="94">
        <v>44401</v>
      </c>
      <c r="B462" s="6"/>
      <c r="C462" s="60">
        <v>0</v>
      </c>
      <c r="D462" s="47"/>
      <c r="E462" s="114"/>
    </row>
    <row r="463" spans="1:5">
      <c r="A463" s="94">
        <v>44402</v>
      </c>
      <c r="B463" s="6"/>
      <c r="C463" s="60">
        <v>0</v>
      </c>
      <c r="D463" s="47"/>
      <c r="E463" s="114"/>
    </row>
    <row r="464" spans="1:5">
      <c r="A464" s="94">
        <v>44403</v>
      </c>
      <c r="B464" s="6"/>
      <c r="C464" s="60">
        <v>155632</v>
      </c>
      <c r="D464" s="47">
        <v>27.535481999999998</v>
      </c>
      <c r="E464" s="114"/>
    </row>
    <row r="465" spans="1:5">
      <c r="A465" s="94">
        <v>44404</v>
      </c>
      <c r="B465" s="6"/>
      <c r="C465" s="60">
        <v>147632</v>
      </c>
      <c r="D465" s="47">
        <v>27.525835000000001</v>
      </c>
      <c r="E465" s="114"/>
    </row>
    <row r="466" spans="1:5">
      <c r="A466" s="94">
        <v>44405</v>
      </c>
      <c r="B466" s="6"/>
      <c r="C466" s="60">
        <v>123634</v>
      </c>
      <c r="D466" s="47">
        <v>27.492298999999999</v>
      </c>
      <c r="E466" s="114"/>
    </row>
    <row r="467" spans="1:5">
      <c r="A467" s="94">
        <v>44406</v>
      </c>
      <c r="B467" s="6"/>
      <c r="C467" s="60">
        <v>143583</v>
      </c>
      <c r="D467" s="47">
        <v>27.511247000000001</v>
      </c>
      <c r="E467" s="114"/>
    </row>
    <row r="468" spans="1:5">
      <c r="A468" s="94">
        <v>44407</v>
      </c>
      <c r="B468" s="6"/>
      <c r="C468" s="60">
        <v>258878</v>
      </c>
      <c r="D468" s="47">
        <v>27.478759</v>
      </c>
      <c r="E468" s="114"/>
    </row>
    <row r="469" spans="1:5">
      <c r="A469" s="94">
        <v>44408</v>
      </c>
      <c r="B469" s="6"/>
      <c r="C469" s="60">
        <v>0</v>
      </c>
      <c r="D469" s="47"/>
      <c r="E469" s="114"/>
    </row>
    <row r="470" spans="1:5">
      <c r="A470" s="94">
        <v>44409</v>
      </c>
      <c r="B470" s="6"/>
      <c r="C470" s="60">
        <v>0</v>
      </c>
      <c r="D470" s="47"/>
      <c r="E470" s="114"/>
    </row>
    <row r="471" spans="1:5">
      <c r="A471" s="94">
        <v>44410</v>
      </c>
      <c r="B471" s="6"/>
      <c r="C471" s="60">
        <v>25630</v>
      </c>
      <c r="D471" s="47">
        <v>27.589838</v>
      </c>
      <c r="E471" s="114"/>
    </row>
    <row r="472" spans="1:5">
      <c r="A472" s="94">
        <v>44411</v>
      </c>
      <c r="B472" s="6"/>
      <c r="C472" s="60">
        <v>84379</v>
      </c>
      <c r="D472" s="47">
        <v>27.492473</v>
      </c>
      <c r="E472" s="114"/>
    </row>
    <row r="473" spans="1:5">
      <c r="A473" s="94">
        <v>44412</v>
      </c>
      <c r="B473" s="6"/>
      <c r="C473" s="60">
        <v>75713</v>
      </c>
      <c r="D473" s="47">
        <v>27.532731999999999</v>
      </c>
      <c r="E473" s="114"/>
    </row>
    <row r="474" spans="1:5">
      <c r="A474" s="94">
        <v>44413</v>
      </c>
      <c r="B474" s="6"/>
      <c r="C474" s="60">
        <v>145578</v>
      </c>
      <c r="D474" s="47">
        <v>27.558553</v>
      </c>
      <c r="E474" s="114"/>
    </row>
    <row r="475" spans="1:5">
      <c r="A475" s="94">
        <v>44414</v>
      </c>
      <c r="B475" s="6"/>
      <c r="C475" s="60">
        <v>195284</v>
      </c>
      <c r="D475" s="47">
        <v>27.510479</v>
      </c>
      <c r="E475" s="114"/>
    </row>
    <row r="476" spans="1:5">
      <c r="A476" s="94">
        <v>44415</v>
      </c>
      <c r="B476" s="6"/>
      <c r="C476" s="60">
        <v>0</v>
      </c>
      <c r="D476" s="47"/>
      <c r="E476" s="114"/>
    </row>
    <row r="477" spans="1:5">
      <c r="A477" s="94">
        <v>44416</v>
      </c>
      <c r="B477" s="6"/>
      <c r="C477" s="60">
        <v>0</v>
      </c>
      <c r="D477" s="47"/>
      <c r="E477" s="114"/>
    </row>
    <row r="478" spans="1:5">
      <c r="A478" s="94">
        <v>44417</v>
      </c>
      <c r="B478" s="6"/>
      <c r="C478" s="60">
        <v>141000</v>
      </c>
      <c r="D478" s="47">
        <v>27.555461000000001</v>
      </c>
      <c r="E478" s="114"/>
    </row>
    <row r="479" spans="1:5">
      <c r="A479" s="94">
        <v>44418</v>
      </c>
      <c r="B479" s="6"/>
      <c r="C479" s="60">
        <v>136090</v>
      </c>
      <c r="D479" s="47">
        <v>27.497610000000002</v>
      </c>
      <c r="E479" s="114"/>
    </row>
    <row r="480" spans="1:5">
      <c r="A480" s="94">
        <v>44419</v>
      </c>
      <c r="B480" s="6"/>
      <c r="C480" s="60">
        <v>85391</v>
      </c>
      <c r="D480" s="47">
        <v>27.530878999999999</v>
      </c>
      <c r="E480" s="114"/>
    </row>
    <row r="481" spans="1:5">
      <c r="A481" s="94">
        <v>44420</v>
      </c>
      <c r="B481" s="6"/>
      <c r="C481" s="60">
        <v>153929</v>
      </c>
      <c r="D481" s="47">
        <v>27.527809000000001</v>
      </c>
      <c r="E481" s="114"/>
    </row>
    <row r="482" spans="1:5">
      <c r="A482" s="94">
        <v>44421</v>
      </c>
      <c r="B482" s="6"/>
      <c r="C482" s="60">
        <v>76074</v>
      </c>
      <c r="D482" s="47">
        <v>27.503824999999999</v>
      </c>
      <c r="E482" s="114"/>
    </row>
    <row r="483" spans="1:5">
      <c r="A483" s="94">
        <v>44422</v>
      </c>
      <c r="B483" s="6"/>
      <c r="C483" s="60">
        <v>0</v>
      </c>
      <c r="D483" s="47"/>
      <c r="E483" s="114"/>
    </row>
    <row r="484" spans="1:5">
      <c r="A484" s="94">
        <v>44423</v>
      </c>
      <c r="B484" s="6"/>
      <c r="C484" s="60">
        <v>0</v>
      </c>
      <c r="D484" s="47"/>
      <c r="E484" s="114"/>
    </row>
    <row r="485" spans="1:5">
      <c r="A485" s="94">
        <v>44424</v>
      </c>
      <c r="B485" s="6"/>
      <c r="C485" s="60">
        <v>140808</v>
      </c>
      <c r="D485" s="47">
        <v>27.577310000000001</v>
      </c>
      <c r="E485" s="114"/>
    </row>
    <row r="486" spans="1:5">
      <c r="A486" s="94">
        <v>44425</v>
      </c>
      <c r="B486" s="6"/>
      <c r="C486" s="60">
        <v>84194</v>
      </c>
      <c r="D486" s="47">
        <v>27.534863999999999</v>
      </c>
      <c r="E486" s="114"/>
    </row>
    <row r="487" spans="1:5">
      <c r="A487" s="94">
        <v>44426</v>
      </c>
      <c r="B487" s="6"/>
      <c r="C487" s="60">
        <v>143511</v>
      </c>
      <c r="D487" s="47">
        <v>27.548653999999999</v>
      </c>
      <c r="E487" s="114"/>
    </row>
    <row r="488" spans="1:5">
      <c r="A488" s="94">
        <v>44427</v>
      </c>
      <c r="B488" s="6"/>
      <c r="C488" s="60">
        <v>64674</v>
      </c>
      <c r="D488" s="47">
        <v>27.535052</v>
      </c>
      <c r="E488" s="114"/>
    </row>
    <row r="489" spans="1:5">
      <c r="A489" s="94">
        <v>44428</v>
      </c>
      <c r="B489" s="6"/>
      <c r="C489" s="60">
        <v>200380</v>
      </c>
      <c r="D489" s="47">
        <v>27.566932000000001</v>
      </c>
      <c r="E489" s="114"/>
    </row>
    <row r="490" spans="1:5">
      <c r="A490" s="94">
        <v>44429</v>
      </c>
      <c r="B490" s="6"/>
      <c r="C490" s="60">
        <v>0</v>
      </c>
      <c r="D490" s="47"/>
      <c r="E490" s="114"/>
    </row>
    <row r="491" spans="1:5">
      <c r="A491" s="94">
        <v>44430</v>
      </c>
      <c r="B491" s="6"/>
      <c r="C491" s="60">
        <v>0</v>
      </c>
      <c r="D491" s="47"/>
      <c r="E491" s="114"/>
    </row>
    <row r="492" spans="1:5">
      <c r="A492" s="94">
        <v>44431</v>
      </c>
      <c r="B492" s="6"/>
      <c r="C492" s="60">
        <v>118730</v>
      </c>
      <c r="D492" s="47">
        <v>27.607882</v>
      </c>
      <c r="E492" s="114"/>
    </row>
    <row r="493" spans="1:5">
      <c r="A493" s="94">
        <v>44432</v>
      </c>
      <c r="B493" s="6"/>
      <c r="C493" s="60">
        <v>25857</v>
      </c>
      <c r="D493" s="47">
        <v>27.630303999999999</v>
      </c>
      <c r="E493" s="114"/>
    </row>
    <row r="494" spans="1:5">
      <c r="A494" s="94">
        <v>44433</v>
      </c>
      <c r="B494" s="6"/>
      <c r="C494" s="60">
        <v>261966</v>
      </c>
      <c r="D494" s="47">
        <v>27.749555000000001</v>
      </c>
      <c r="E494" s="114"/>
    </row>
    <row r="495" spans="1:5">
      <c r="A495" s="94">
        <v>44434</v>
      </c>
      <c r="B495" s="6"/>
      <c r="C495" s="60">
        <v>113352</v>
      </c>
      <c r="D495" s="47">
        <v>27.820398999999998</v>
      </c>
      <c r="E495" s="114"/>
    </row>
    <row r="496" spans="1:5">
      <c r="A496" s="94">
        <v>44435</v>
      </c>
      <c r="B496" s="6"/>
      <c r="C496" s="60">
        <v>98437</v>
      </c>
      <c r="D496" s="47">
        <v>28.224285999999999</v>
      </c>
      <c r="E496" s="114"/>
    </row>
    <row r="497" spans="1:5">
      <c r="A497" s="94">
        <v>44436</v>
      </c>
      <c r="B497" s="6"/>
      <c r="C497" s="60">
        <v>0</v>
      </c>
      <c r="D497" s="47"/>
      <c r="E497" s="114"/>
    </row>
    <row r="498" spans="1:5">
      <c r="A498" s="94">
        <v>44437</v>
      </c>
      <c r="B498" s="6"/>
      <c r="C498" s="60">
        <v>0</v>
      </c>
      <c r="D498" s="47"/>
      <c r="E498" s="114"/>
    </row>
    <row r="499" spans="1:5">
      <c r="A499" s="94">
        <v>44438</v>
      </c>
      <c r="B499" s="6"/>
      <c r="C499" s="60">
        <v>755600</v>
      </c>
      <c r="D499" s="47">
        <v>29.913594</v>
      </c>
      <c r="E499" s="114"/>
    </row>
    <row r="500" spans="1:5">
      <c r="A500" s="94">
        <v>44439</v>
      </c>
      <c r="B500" s="6"/>
      <c r="C500" s="60">
        <v>144588</v>
      </c>
      <c r="D500" s="47">
        <v>30.605550000000001</v>
      </c>
      <c r="E500" s="114"/>
    </row>
    <row r="501" spans="1:5">
      <c r="A501" s="94">
        <v>44440</v>
      </c>
      <c r="B501" s="6"/>
      <c r="C501" s="60">
        <v>159143</v>
      </c>
      <c r="D501" s="47">
        <v>31.256989999999998</v>
      </c>
      <c r="E501" s="114"/>
    </row>
    <row r="502" spans="1:5">
      <c r="A502" s="94">
        <v>44441</v>
      </c>
      <c r="B502" s="6"/>
      <c r="C502" s="60">
        <v>301436</v>
      </c>
      <c r="D502" s="47">
        <v>32.572668</v>
      </c>
      <c r="E502" s="114"/>
    </row>
    <row r="503" spans="1:5">
      <c r="A503" s="94">
        <v>44442</v>
      </c>
      <c r="B503" s="6"/>
      <c r="C503" s="60">
        <v>1570639</v>
      </c>
      <c r="D503" s="47">
        <v>36.465834999999998</v>
      </c>
      <c r="E503" s="114"/>
    </row>
    <row r="504" spans="1:5">
      <c r="A504" s="94">
        <v>44443</v>
      </c>
      <c r="B504" s="6"/>
      <c r="C504" s="60">
        <v>0</v>
      </c>
      <c r="D504" s="47"/>
      <c r="E504" s="114"/>
    </row>
    <row r="505" spans="1:5">
      <c r="A505" s="94">
        <v>44444</v>
      </c>
      <c r="B505" s="6"/>
      <c r="C505" s="60">
        <v>0</v>
      </c>
      <c r="D505" s="47"/>
      <c r="E505" s="114"/>
    </row>
    <row r="506" spans="1:5">
      <c r="A506" s="94">
        <v>44445</v>
      </c>
      <c r="B506" s="6"/>
      <c r="C506" s="60">
        <v>177907</v>
      </c>
      <c r="D506" s="47">
        <v>39.965201</v>
      </c>
      <c r="E506" s="114"/>
    </row>
    <row r="507" spans="1:5">
      <c r="A507" s="94">
        <v>44446</v>
      </c>
      <c r="B507" s="6"/>
      <c r="C507" s="60">
        <v>0</v>
      </c>
      <c r="D507" s="47"/>
      <c r="E507" s="114"/>
    </row>
    <row r="508" spans="1:5">
      <c r="A508" s="94">
        <v>44447</v>
      </c>
      <c r="B508" s="6"/>
      <c r="C508" s="60">
        <v>3107</v>
      </c>
      <c r="D508" s="47">
        <v>39.667814999999997</v>
      </c>
      <c r="E508" s="114"/>
    </row>
    <row r="509" spans="1:5">
      <c r="A509" s="94">
        <v>44448</v>
      </c>
      <c r="B509" s="6"/>
      <c r="C509" s="60">
        <v>360358</v>
      </c>
      <c r="D509" s="47">
        <v>40.254699000000002</v>
      </c>
      <c r="E509" s="114"/>
    </row>
    <row r="510" spans="1:5">
      <c r="A510" s="94">
        <v>44449</v>
      </c>
      <c r="B510" s="6"/>
      <c r="C510" s="60">
        <v>1474497</v>
      </c>
      <c r="D510" s="47">
        <v>44.552498</v>
      </c>
      <c r="E510" s="114"/>
    </row>
    <row r="511" spans="1:5">
      <c r="A511" s="94">
        <v>44450</v>
      </c>
      <c r="B511" s="6"/>
      <c r="C511" s="60">
        <v>0</v>
      </c>
      <c r="D511" s="47"/>
      <c r="E511" s="114"/>
    </row>
    <row r="512" spans="1:5">
      <c r="A512" s="94">
        <v>44451</v>
      </c>
      <c r="B512" s="6"/>
      <c r="C512" s="60">
        <v>0</v>
      </c>
      <c r="D512" s="47"/>
      <c r="E512" s="114"/>
    </row>
    <row r="513" spans="1:5">
      <c r="A513" s="94">
        <v>44452</v>
      </c>
      <c r="B513" s="6"/>
      <c r="C513" s="60">
        <v>202582</v>
      </c>
      <c r="D513" s="47">
        <v>45.939996000000001</v>
      </c>
      <c r="E513" s="114"/>
    </row>
    <row r="514" spans="1:5">
      <c r="A514" s="94">
        <v>44453</v>
      </c>
      <c r="B514" s="6"/>
      <c r="C514" s="60">
        <v>475959</v>
      </c>
      <c r="D514" s="47">
        <v>45.729433999999998</v>
      </c>
      <c r="E514" s="114"/>
    </row>
    <row r="515" spans="1:5">
      <c r="A515" s="94">
        <v>44454</v>
      </c>
      <c r="B515" s="6"/>
      <c r="C515" s="60">
        <v>388439</v>
      </c>
      <c r="D515" s="47">
        <v>43.723303999999999</v>
      </c>
      <c r="E515" s="114"/>
    </row>
    <row r="516" spans="1:5">
      <c r="A516" s="94">
        <v>44455</v>
      </c>
      <c r="B516" s="6"/>
      <c r="C516" s="60">
        <v>1168418</v>
      </c>
      <c r="D516" s="47">
        <v>43.483761999999999</v>
      </c>
      <c r="E516" s="114"/>
    </row>
    <row r="517" spans="1:5">
      <c r="A517" s="94">
        <v>44456</v>
      </c>
      <c r="B517" s="6"/>
      <c r="C517" s="60">
        <v>319710</v>
      </c>
      <c r="D517" s="47">
        <v>43.526488000000001</v>
      </c>
      <c r="E517" s="114"/>
    </row>
    <row r="518" spans="1:5">
      <c r="A518" s="94">
        <v>44457</v>
      </c>
      <c r="B518" s="6"/>
      <c r="C518" s="60">
        <v>0</v>
      </c>
      <c r="D518" s="47"/>
      <c r="E518" s="114"/>
    </row>
    <row r="519" spans="1:5">
      <c r="A519" s="94">
        <v>44458</v>
      </c>
      <c r="B519" s="6"/>
      <c r="C519" s="60">
        <v>0</v>
      </c>
      <c r="D519" s="47"/>
      <c r="E519" s="114"/>
    </row>
    <row r="520" spans="1:5">
      <c r="A520" s="94">
        <v>44459</v>
      </c>
      <c r="B520" s="6"/>
      <c r="C520" s="60">
        <v>2166200</v>
      </c>
      <c r="D520" s="47">
        <v>44.846975999999998</v>
      </c>
      <c r="E520" s="114"/>
    </row>
    <row r="521" spans="1:5">
      <c r="A521" s="94">
        <v>44460</v>
      </c>
      <c r="B521" s="6"/>
      <c r="C521" s="60">
        <v>981677</v>
      </c>
      <c r="D521" s="47">
        <v>47.304654999999997</v>
      </c>
      <c r="E521" s="114"/>
    </row>
    <row r="522" spans="1:5">
      <c r="A522" s="94">
        <v>44461</v>
      </c>
      <c r="B522" s="6"/>
      <c r="C522" s="60">
        <v>458796</v>
      </c>
      <c r="D522" s="47">
        <v>48.827424999999998</v>
      </c>
      <c r="E522" s="114"/>
    </row>
    <row r="523" spans="1:5">
      <c r="A523" s="94">
        <v>44462</v>
      </c>
      <c r="B523" s="6"/>
      <c r="C523" s="60">
        <v>235395</v>
      </c>
      <c r="D523" s="47">
        <v>48.302368000000001</v>
      </c>
      <c r="E523" s="114"/>
    </row>
    <row r="524" spans="1:5">
      <c r="A524" s="94">
        <v>44463</v>
      </c>
      <c r="B524" s="6"/>
      <c r="C524" s="60">
        <v>190100</v>
      </c>
      <c r="D524" s="47">
        <v>47.962775000000001</v>
      </c>
      <c r="E524" s="114"/>
    </row>
    <row r="525" spans="1:5">
      <c r="A525" s="94">
        <v>44464</v>
      </c>
      <c r="B525" s="6"/>
      <c r="C525" s="60">
        <v>0</v>
      </c>
      <c r="D525" s="47"/>
      <c r="E525" s="114"/>
    </row>
    <row r="526" spans="1:5">
      <c r="A526" s="94">
        <v>44465</v>
      </c>
      <c r="B526" s="6"/>
      <c r="C526" s="60">
        <v>0</v>
      </c>
      <c r="D526" s="47"/>
      <c r="E526" s="114"/>
    </row>
    <row r="527" spans="1:5">
      <c r="A527" s="94">
        <v>44466</v>
      </c>
      <c r="B527" s="6"/>
      <c r="C527" s="60">
        <v>289441</v>
      </c>
      <c r="D527" s="47">
        <v>47.664710999999997</v>
      </c>
      <c r="E527" s="114"/>
    </row>
    <row r="528" spans="1:5">
      <c r="A528" s="94">
        <v>44467</v>
      </c>
      <c r="B528" s="6"/>
      <c r="C528" s="60">
        <v>131336</v>
      </c>
      <c r="D528" s="47">
        <v>46.684142000000001</v>
      </c>
      <c r="E528" s="114"/>
    </row>
    <row r="529" spans="1:5">
      <c r="A529" s="94">
        <v>44468</v>
      </c>
      <c r="B529" s="6"/>
      <c r="C529" s="60">
        <v>335650</v>
      </c>
      <c r="D529" s="47">
        <v>45.914651999999997</v>
      </c>
      <c r="E529" s="114"/>
    </row>
    <row r="530" spans="1:5">
      <c r="A530" s="94">
        <v>44469</v>
      </c>
      <c r="B530" s="6"/>
      <c r="C530" s="60">
        <v>272812</v>
      </c>
      <c r="D530" s="47">
        <v>45.028959</v>
      </c>
      <c r="E530" s="114"/>
    </row>
    <row r="531" spans="1:5">
      <c r="A531" s="94">
        <v>44470</v>
      </c>
      <c r="B531" s="6"/>
      <c r="C531" s="60">
        <v>253592</v>
      </c>
      <c r="D531" s="47">
        <v>44.707317000000003</v>
      </c>
      <c r="E531" s="114"/>
    </row>
    <row r="532" spans="1:5">
      <c r="A532" s="94">
        <v>44471</v>
      </c>
      <c r="B532" s="6"/>
      <c r="C532" s="60">
        <v>0</v>
      </c>
      <c r="D532" s="47"/>
      <c r="E532" s="114"/>
    </row>
    <row r="533" spans="1:5">
      <c r="A533" s="94">
        <v>44472</v>
      </c>
      <c r="B533" s="6"/>
      <c r="C533" s="60">
        <v>0</v>
      </c>
      <c r="D533" s="47"/>
      <c r="E533" s="114"/>
    </row>
    <row r="534" spans="1:5">
      <c r="A534" s="94">
        <v>44473</v>
      </c>
      <c r="B534" s="6"/>
      <c r="C534" s="60">
        <v>206094</v>
      </c>
      <c r="D534" s="47">
        <v>44.218569000000002</v>
      </c>
      <c r="E534" s="114"/>
    </row>
    <row r="535" spans="1:5">
      <c r="A535" s="94">
        <v>44474</v>
      </c>
      <c r="B535" s="6"/>
      <c r="C535" s="60">
        <v>239308</v>
      </c>
      <c r="D535" s="47">
        <v>44.052489999999999</v>
      </c>
      <c r="E535" s="114"/>
    </row>
    <row r="536" spans="1:5">
      <c r="A536" s="94">
        <v>44475</v>
      </c>
      <c r="B536" s="6"/>
      <c r="C536" s="60">
        <v>120173</v>
      </c>
      <c r="D536" s="47">
        <v>44.170541999999998</v>
      </c>
      <c r="E536" s="114"/>
    </row>
    <row r="537" spans="1:5">
      <c r="A537" s="94">
        <v>44476</v>
      </c>
      <c r="B537" s="6"/>
      <c r="C537" s="60">
        <v>91059</v>
      </c>
      <c r="D537" s="47">
        <v>44.010097999999999</v>
      </c>
      <c r="E537" s="114"/>
    </row>
    <row r="538" spans="1:5">
      <c r="A538" s="94">
        <v>44477</v>
      </c>
      <c r="B538" s="6"/>
      <c r="C538" s="60">
        <v>149843</v>
      </c>
      <c r="D538" s="47">
        <v>44.056209000000003</v>
      </c>
      <c r="E538" s="114"/>
    </row>
    <row r="539" spans="1:5">
      <c r="A539" s="94">
        <v>44478</v>
      </c>
      <c r="B539" s="6"/>
      <c r="C539" s="60">
        <v>0</v>
      </c>
      <c r="D539" s="47"/>
      <c r="E539" s="114"/>
    </row>
    <row r="540" spans="1:5">
      <c r="A540" s="94">
        <v>44479</v>
      </c>
      <c r="B540" s="6"/>
      <c r="C540" s="60">
        <v>0</v>
      </c>
      <c r="D540" s="47"/>
      <c r="E540" s="114"/>
    </row>
    <row r="541" spans="1:5">
      <c r="A541" s="94">
        <v>44480</v>
      </c>
      <c r="B541" s="6"/>
      <c r="C541" s="60">
        <v>104423</v>
      </c>
      <c r="D541" s="47">
        <v>43.969898000000001</v>
      </c>
      <c r="E541" s="114"/>
    </row>
    <row r="542" spans="1:5">
      <c r="A542" s="94">
        <v>44481</v>
      </c>
      <c r="B542" s="6"/>
      <c r="C542" s="60">
        <v>0</v>
      </c>
      <c r="D542" s="47"/>
      <c r="E542" s="114"/>
    </row>
    <row r="543" spans="1:5">
      <c r="A543" s="94">
        <v>44482</v>
      </c>
      <c r="B543" s="6"/>
      <c r="C543" s="60">
        <v>63271</v>
      </c>
      <c r="D543" s="47">
        <v>43.833804000000001</v>
      </c>
      <c r="E543" s="114"/>
    </row>
    <row r="544" spans="1:5">
      <c r="A544" s="94">
        <v>44483</v>
      </c>
      <c r="B544" s="6"/>
      <c r="C544" s="60">
        <v>223013</v>
      </c>
      <c r="D544" s="47">
        <v>43.841790000000003</v>
      </c>
      <c r="E544" s="114"/>
    </row>
    <row r="545" spans="1:5">
      <c r="A545" s="94">
        <v>44484</v>
      </c>
      <c r="B545" s="6"/>
      <c r="C545" s="60">
        <v>65316</v>
      </c>
      <c r="D545" s="47">
        <v>43.915457000000004</v>
      </c>
      <c r="E545" s="114"/>
    </row>
    <row r="546" spans="1:5">
      <c r="A546" s="94">
        <v>44485</v>
      </c>
      <c r="B546" s="6"/>
      <c r="C546" s="60">
        <v>0</v>
      </c>
      <c r="D546" s="47"/>
      <c r="E546" s="114"/>
    </row>
    <row r="547" spans="1:5">
      <c r="A547" s="94">
        <v>44486</v>
      </c>
      <c r="B547" s="6"/>
      <c r="C547" s="60">
        <v>0</v>
      </c>
      <c r="D547" s="47"/>
      <c r="E547" s="114"/>
    </row>
    <row r="548" spans="1:5">
      <c r="A548" s="94">
        <v>44487</v>
      </c>
      <c r="B548" s="6"/>
      <c r="C548" s="60">
        <v>69052</v>
      </c>
      <c r="D548" s="47">
        <v>43.836835999999998</v>
      </c>
      <c r="E548" s="114"/>
    </row>
    <row r="549" spans="1:5">
      <c r="A549" s="94">
        <v>44488</v>
      </c>
      <c r="B549" s="6"/>
      <c r="C549" s="60">
        <v>174462</v>
      </c>
      <c r="D549" s="47">
        <v>43.817210000000003</v>
      </c>
      <c r="E549" s="114"/>
    </row>
    <row r="550" spans="1:5">
      <c r="A550" s="94">
        <v>44489</v>
      </c>
      <c r="B550" s="6"/>
      <c r="C550" s="60">
        <v>292556</v>
      </c>
      <c r="D550" s="47">
        <v>43.756411999999997</v>
      </c>
      <c r="E550" s="114"/>
    </row>
    <row r="551" spans="1:5">
      <c r="A551" s="94">
        <v>44490</v>
      </c>
      <c r="B551" s="6"/>
      <c r="C551" s="60">
        <v>428833</v>
      </c>
      <c r="D551" s="47">
        <v>43.534419</v>
      </c>
      <c r="E551" s="114"/>
    </row>
    <row r="552" spans="1:5">
      <c r="A552" s="94">
        <v>44491</v>
      </c>
      <c r="B552" s="6"/>
      <c r="C552" s="60">
        <v>247209</v>
      </c>
      <c r="D552" s="47">
        <v>43.097003999999998</v>
      </c>
      <c r="E552" s="114"/>
    </row>
    <row r="553" spans="1:5">
      <c r="A553" s="94">
        <v>44492</v>
      </c>
      <c r="B553" s="6"/>
      <c r="C553" s="60">
        <v>0</v>
      </c>
      <c r="D553" s="47"/>
      <c r="E553" s="114"/>
    </row>
    <row r="554" spans="1:5">
      <c r="A554" s="94">
        <v>44493</v>
      </c>
      <c r="B554" s="6"/>
      <c r="C554" s="60">
        <v>0</v>
      </c>
      <c r="D554" s="47"/>
      <c r="E554" s="114"/>
    </row>
    <row r="555" spans="1:5">
      <c r="A555" s="94">
        <v>44494</v>
      </c>
      <c r="B555" s="6"/>
      <c r="C555" s="60">
        <v>253348</v>
      </c>
      <c r="D555" s="47">
        <v>42.897844999999997</v>
      </c>
      <c r="E555" s="114"/>
    </row>
    <row r="556" spans="1:5">
      <c r="A556" s="94">
        <v>44495</v>
      </c>
      <c r="B556" s="6"/>
      <c r="C556" s="60">
        <v>152153</v>
      </c>
      <c r="D556" s="47">
        <v>42.840772999999999</v>
      </c>
      <c r="E556" s="114"/>
    </row>
    <row r="557" spans="1:5">
      <c r="A557" s="94">
        <v>44496</v>
      </c>
      <c r="B557" s="6"/>
      <c r="C557" s="60">
        <v>163320</v>
      </c>
      <c r="D557" s="47">
        <v>42.561807000000002</v>
      </c>
      <c r="E557" s="114"/>
    </row>
    <row r="558" spans="1:5">
      <c r="A558" s="94">
        <v>44497</v>
      </c>
      <c r="B558" s="6"/>
      <c r="C558" s="60">
        <v>110481</v>
      </c>
      <c r="D558" s="47">
        <v>42.506656999999997</v>
      </c>
      <c r="E558" s="114"/>
    </row>
    <row r="559" spans="1:5">
      <c r="A559" s="94">
        <v>44498</v>
      </c>
      <c r="B559" s="6"/>
      <c r="C559" s="60">
        <v>235345</v>
      </c>
      <c r="D559" s="47">
        <v>42.644838999999997</v>
      </c>
      <c r="E559" s="114"/>
    </row>
    <row r="560" spans="1:5">
      <c r="A560" s="94">
        <v>44499</v>
      </c>
      <c r="B560" s="6"/>
      <c r="C560" s="60">
        <v>0</v>
      </c>
      <c r="D560" s="47"/>
      <c r="E560" s="114"/>
    </row>
    <row r="561" spans="1:5">
      <c r="A561" s="94">
        <v>44500</v>
      </c>
      <c r="B561" s="6"/>
      <c r="C561" s="60">
        <v>0</v>
      </c>
      <c r="D561" s="47"/>
      <c r="E561" s="114"/>
    </row>
    <row r="562" spans="1:5">
      <c r="A562" s="94">
        <v>44501</v>
      </c>
      <c r="B562" s="6"/>
      <c r="C562" s="60">
        <v>216415</v>
      </c>
      <c r="D562" s="47">
        <v>43.14528</v>
      </c>
      <c r="E562" s="114"/>
    </row>
    <row r="563" spans="1:5">
      <c r="A563" s="94">
        <v>44502</v>
      </c>
      <c r="B563" s="6"/>
      <c r="C563" s="60">
        <v>0</v>
      </c>
      <c r="D563" s="47"/>
      <c r="E563" s="114"/>
    </row>
    <row r="564" spans="1:5">
      <c r="A564" s="94">
        <v>44503</v>
      </c>
      <c r="B564" s="6"/>
      <c r="C564" s="60">
        <v>44629</v>
      </c>
      <c r="D564" s="47">
        <v>43.568694999999998</v>
      </c>
      <c r="E564" s="114"/>
    </row>
    <row r="565" spans="1:5">
      <c r="A565" s="94">
        <v>44504</v>
      </c>
      <c r="B565" s="6"/>
      <c r="C565" s="60">
        <v>600931</v>
      </c>
      <c r="D565" s="47">
        <v>44.210082</v>
      </c>
      <c r="E565" s="114"/>
    </row>
    <row r="566" spans="1:5">
      <c r="A566" s="94">
        <v>44505</v>
      </c>
      <c r="B566" s="6"/>
      <c r="C566" s="60">
        <v>395911</v>
      </c>
      <c r="D566" s="47">
        <v>45.037568</v>
      </c>
      <c r="E566" s="114"/>
    </row>
    <row r="567" spans="1:5">
      <c r="A567" s="94">
        <v>44506</v>
      </c>
      <c r="B567" s="6"/>
      <c r="C567" s="60">
        <v>0</v>
      </c>
      <c r="D567" s="47"/>
      <c r="E567" s="114"/>
    </row>
    <row r="568" spans="1:5">
      <c r="A568" s="94">
        <v>44507</v>
      </c>
      <c r="B568" s="6"/>
      <c r="C568" s="60">
        <v>0</v>
      </c>
      <c r="D568" s="47"/>
      <c r="E568" s="114"/>
    </row>
    <row r="569" spans="1:5">
      <c r="A569" s="94">
        <v>44508</v>
      </c>
      <c r="B569" s="6"/>
      <c r="C569" s="60">
        <v>220147</v>
      </c>
      <c r="D569" s="47">
        <v>45.508637</v>
      </c>
      <c r="E569" s="114"/>
    </row>
    <row r="570" spans="1:5">
      <c r="A570" s="94">
        <v>44509</v>
      </c>
      <c r="B570" s="6"/>
      <c r="C570" s="60">
        <v>530739</v>
      </c>
      <c r="D570" s="47">
        <v>47.643957</v>
      </c>
      <c r="E570" s="114"/>
    </row>
    <row r="571" spans="1:5">
      <c r="A571" s="94">
        <v>44510</v>
      </c>
      <c r="B571" s="6"/>
      <c r="C571" s="60">
        <v>385737</v>
      </c>
      <c r="D571" s="47">
        <v>47.911104000000002</v>
      </c>
      <c r="E571" s="114"/>
    </row>
    <row r="572" spans="1:5">
      <c r="A572" s="94">
        <v>44511</v>
      </c>
      <c r="B572" s="6"/>
      <c r="C572" s="60">
        <v>168530</v>
      </c>
      <c r="D572" s="47">
        <v>47.968055</v>
      </c>
      <c r="E572" s="114"/>
    </row>
    <row r="573" spans="1:5">
      <c r="A573" s="94">
        <v>44512</v>
      </c>
      <c r="B573" s="6"/>
      <c r="C573" s="60">
        <v>200833</v>
      </c>
      <c r="D573" s="47">
        <v>47.479118999999997</v>
      </c>
      <c r="E573" s="114"/>
    </row>
    <row r="574" spans="1:5">
      <c r="A574" s="94">
        <v>44513</v>
      </c>
      <c r="B574" s="6"/>
      <c r="C574" s="60">
        <v>0</v>
      </c>
      <c r="D574" s="47"/>
      <c r="E574" s="114"/>
    </row>
    <row r="575" spans="1:5">
      <c r="A575" s="94">
        <v>44514</v>
      </c>
      <c r="B575" s="6"/>
      <c r="C575" s="60">
        <v>0</v>
      </c>
      <c r="D575" s="47"/>
      <c r="E575" s="114"/>
    </row>
    <row r="576" spans="1:5">
      <c r="A576" s="94">
        <v>44515</v>
      </c>
      <c r="B576" s="6"/>
      <c r="C576" s="60">
        <v>0</v>
      </c>
      <c r="D576" s="47"/>
      <c r="E576" s="114"/>
    </row>
    <row r="577" spans="1:5">
      <c r="A577" s="94">
        <v>44516</v>
      </c>
      <c r="B577" s="6"/>
      <c r="C577" s="60">
        <v>97923</v>
      </c>
      <c r="D577" s="47">
        <v>47.115533999999997</v>
      </c>
      <c r="E577" s="114"/>
    </row>
    <row r="578" spans="1:5">
      <c r="A578" s="94">
        <v>44517</v>
      </c>
      <c r="B578" s="6"/>
      <c r="C578" s="60">
        <v>272637</v>
      </c>
      <c r="D578" s="47">
        <v>47.461747000000003</v>
      </c>
      <c r="E578" s="114"/>
    </row>
    <row r="579" spans="1:5">
      <c r="A579" s="94">
        <v>44518</v>
      </c>
      <c r="B579" s="6"/>
      <c r="C579" s="60">
        <v>265803</v>
      </c>
      <c r="D579" s="47">
        <v>47.590833000000003</v>
      </c>
      <c r="E579" s="114"/>
    </row>
    <row r="580" spans="1:5">
      <c r="A580" s="94">
        <v>44519</v>
      </c>
      <c r="B580" s="6"/>
      <c r="C580" s="60">
        <v>164460</v>
      </c>
      <c r="D580" s="47">
        <v>47.614178000000003</v>
      </c>
      <c r="E580" s="114"/>
    </row>
    <row r="581" spans="1:5">
      <c r="A581" s="94">
        <v>44520</v>
      </c>
      <c r="B581" s="6"/>
      <c r="C581" s="60">
        <v>0</v>
      </c>
      <c r="D581" s="47"/>
      <c r="E581" s="114"/>
    </row>
    <row r="582" spans="1:5">
      <c r="A582" s="94">
        <v>44521</v>
      </c>
      <c r="B582" s="6"/>
      <c r="C582" s="60">
        <v>0</v>
      </c>
      <c r="D582" s="47"/>
      <c r="E582" s="114"/>
    </row>
    <row r="583" spans="1:5">
      <c r="A583" s="94">
        <v>44522</v>
      </c>
      <c r="B583" s="6"/>
      <c r="C583" s="60">
        <v>247220</v>
      </c>
      <c r="D583" s="47">
        <v>47.855418</v>
      </c>
      <c r="E583" s="114"/>
    </row>
    <row r="584" spans="1:5">
      <c r="A584" s="94">
        <v>44523</v>
      </c>
      <c r="B584" s="6"/>
      <c r="C584" s="60">
        <v>307168</v>
      </c>
      <c r="D584" s="47">
        <v>47.808041000000003</v>
      </c>
      <c r="E584" s="114"/>
    </row>
    <row r="585" spans="1:5">
      <c r="A585" s="94">
        <v>44524</v>
      </c>
      <c r="B585" s="6"/>
      <c r="C585" s="60">
        <v>228543</v>
      </c>
      <c r="D585" s="47">
        <v>47.786116999999997</v>
      </c>
      <c r="E585" s="114"/>
    </row>
    <row r="586" spans="1:5">
      <c r="A586" s="94">
        <v>44525</v>
      </c>
      <c r="B586" s="6"/>
      <c r="C586" s="60">
        <v>224963</v>
      </c>
      <c r="D586" s="47">
        <v>48.069907000000001</v>
      </c>
      <c r="E586" s="114"/>
    </row>
    <row r="587" spans="1:5">
      <c r="A587" s="94">
        <v>44526</v>
      </c>
      <c r="B587" s="6"/>
      <c r="C587" s="60">
        <v>320744</v>
      </c>
      <c r="D587" s="47">
        <v>48.710208999999999</v>
      </c>
      <c r="E587" s="114"/>
    </row>
    <row r="588" spans="1:5">
      <c r="A588" s="94">
        <v>44527</v>
      </c>
      <c r="B588" s="6"/>
      <c r="C588" s="60">
        <v>0</v>
      </c>
      <c r="D588" s="47"/>
      <c r="E588" s="114"/>
    </row>
    <row r="589" spans="1:5">
      <c r="A589" s="94">
        <v>44528</v>
      </c>
      <c r="B589" s="6"/>
      <c r="C589" s="60">
        <v>0</v>
      </c>
      <c r="D589" s="47"/>
      <c r="E589" s="114"/>
    </row>
    <row r="590" spans="1:5">
      <c r="A590" s="94">
        <v>44529</v>
      </c>
      <c r="B590" s="6"/>
      <c r="C590" s="60">
        <v>213829</v>
      </c>
      <c r="D590" s="47">
        <v>48.950226999999998</v>
      </c>
      <c r="E590" s="114"/>
    </row>
    <row r="591" spans="1:5">
      <c r="A591" s="94">
        <v>44530</v>
      </c>
      <c r="B591" s="6"/>
      <c r="C591" s="60">
        <v>219048</v>
      </c>
      <c r="D591" s="47">
        <v>49.125777999999997</v>
      </c>
      <c r="E591" s="114"/>
    </row>
    <row r="592" spans="1:5">
      <c r="A592" s="94">
        <v>44531</v>
      </c>
      <c r="B592" s="6"/>
      <c r="C592" s="60">
        <v>311935</v>
      </c>
      <c r="D592" s="47">
        <v>49.181037000000003</v>
      </c>
      <c r="E592" s="114"/>
    </row>
    <row r="593" spans="1:5">
      <c r="A593" s="94">
        <v>44532</v>
      </c>
      <c r="B593" s="6"/>
      <c r="C593" s="60">
        <v>260520</v>
      </c>
      <c r="D593" s="47">
        <v>49.264091000000001</v>
      </c>
      <c r="E593" s="114"/>
    </row>
    <row r="594" spans="1:5">
      <c r="A594" s="94">
        <v>44533</v>
      </c>
      <c r="B594" s="6"/>
      <c r="C594" s="60">
        <v>127049</v>
      </c>
      <c r="D594" s="47">
        <v>49.244531000000002</v>
      </c>
      <c r="E594" s="114"/>
    </row>
    <row r="595" spans="1:5">
      <c r="A595" s="94">
        <v>44534</v>
      </c>
      <c r="B595" s="6"/>
      <c r="C595" s="60">
        <v>0</v>
      </c>
      <c r="D595" s="47"/>
      <c r="E595" s="114"/>
    </row>
    <row r="596" spans="1:5">
      <c r="A596" s="94">
        <v>44535</v>
      </c>
      <c r="B596" s="6"/>
      <c r="C596" s="60">
        <v>0</v>
      </c>
      <c r="D596" s="47"/>
      <c r="E596" s="114"/>
    </row>
    <row r="597" spans="1:5">
      <c r="A597" s="94">
        <v>44536</v>
      </c>
      <c r="B597" s="6"/>
      <c r="C597" s="60">
        <v>301366</v>
      </c>
      <c r="D597" s="47">
        <v>49.718165999999997</v>
      </c>
      <c r="E597" s="114"/>
    </row>
    <row r="598" spans="1:5">
      <c r="A598" s="94">
        <v>44537</v>
      </c>
      <c r="B598" s="6"/>
      <c r="C598" s="60">
        <v>450349</v>
      </c>
      <c r="D598" s="47">
        <v>50.716611999999998</v>
      </c>
      <c r="E598" s="114"/>
    </row>
    <row r="599" spans="1:5">
      <c r="A599" s="94">
        <v>44538</v>
      </c>
      <c r="B599" s="6"/>
      <c r="C599" s="60">
        <v>769980</v>
      </c>
      <c r="D599" s="47">
        <v>53.861809000000001</v>
      </c>
      <c r="E599" s="114"/>
    </row>
    <row r="600" spans="1:5">
      <c r="A600" s="94">
        <v>44539</v>
      </c>
      <c r="B600" s="6"/>
      <c r="C600" s="60">
        <v>503009</v>
      </c>
      <c r="D600" s="47">
        <v>54.857030999999999</v>
      </c>
      <c r="E600" s="114"/>
    </row>
    <row r="601" spans="1:5">
      <c r="A601" s="94">
        <v>44540</v>
      </c>
      <c r="B601" s="6"/>
      <c r="C601" s="60">
        <v>594652</v>
      </c>
      <c r="D601" s="47">
        <v>59.526673000000002</v>
      </c>
      <c r="E601" s="114"/>
    </row>
    <row r="602" spans="1:5">
      <c r="A602" s="94">
        <v>44541</v>
      </c>
      <c r="B602" s="6"/>
      <c r="C602" s="60">
        <v>0</v>
      </c>
      <c r="D602" s="47"/>
      <c r="E602" s="114"/>
    </row>
    <row r="603" spans="1:5">
      <c r="A603" s="94">
        <v>44542</v>
      </c>
      <c r="B603" s="6"/>
      <c r="C603" s="60">
        <v>0</v>
      </c>
      <c r="D603" s="47"/>
      <c r="E603" s="114"/>
    </row>
    <row r="604" spans="1:5">
      <c r="A604" s="94">
        <v>44543</v>
      </c>
      <c r="B604" s="6"/>
      <c r="C604" s="60">
        <v>427689</v>
      </c>
      <c r="D604" s="47">
        <v>62.042361999999997</v>
      </c>
      <c r="E604" s="114"/>
    </row>
    <row r="605" spans="1:5">
      <c r="A605" s="94">
        <v>44544</v>
      </c>
      <c r="B605" s="6"/>
      <c r="C605" s="60">
        <v>363029</v>
      </c>
      <c r="D605" s="47">
        <v>62.455359000000001</v>
      </c>
      <c r="E605" s="114"/>
    </row>
    <row r="606" spans="1:5">
      <c r="A606" s="94">
        <v>44545</v>
      </c>
      <c r="B606" s="6"/>
      <c r="C606" s="60">
        <v>218863</v>
      </c>
      <c r="D606" s="47">
        <v>59.898271999999999</v>
      </c>
      <c r="E606" s="114"/>
    </row>
    <row r="607" spans="1:5">
      <c r="A607" s="94">
        <v>44546</v>
      </c>
      <c r="B607" s="6"/>
      <c r="C607" s="60">
        <v>105410</v>
      </c>
      <c r="D607" s="47">
        <v>59.637780999999997</v>
      </c>
      <c r="E607" s="114"/>
    </row>
    <row r="608" spans="1:5">
      <c r="A608" s="94">
        <v>44547</v>
      </c>
      <c r="B608" s="6"/>
      <c r="C608" s="60">
        <v>171610</v>
      </c>
      <c r="D608" s="47">
        <v>60.344622000000001</v>
      </c>
      <c r="E608" s="114"/>
    </row>
    <row r="609" spans="1:5">
      <c r="A609" s="94">
        <v>44548</v>
      </c>
      <c r="B609" s="6"/>
      <c r="C609" s="60">
        <v>0</v>
      </c>
      <c r="D609" s="47"/>
      <c r="E609" s="114"/>
    </row>
    <row r="610" spans="1:5">
      <c r="A610" s="94">
        <v>44549</v>
      </c>
      <c r="B610" s="6"/>
      <c r="C610" s="60">
        <v>0</v>
      </c>
      <c r="D610" s="47"/>
      <c r="E610" s="114"/>
    </row>
    <row r="611" spans="1:5">
      <c r="A611" s="94">
        <v>44550</v>
      </c>
      <c r="B611" s="6"/>
      <c r="C611" s="60">
        <v>122731</v>
      </c>
      <c r="D611" s="47">
        <v>59.362577999999999</v>
      </c>
      <c r="E611" s="114"/>
    </row>
    <row r="612" spans="1:5">
      <c r="A612" s="94">
        <v>44551</v>
      </c>
      <c r="B612" s="6"/>
      <c r="C612" s="60">
        <v>290674</v>
      </c>
      <c r="D612" s="47">
        <v>60.242269</v>
      </c>
      <c r="E612" s="114"/>
    </row>
    <row r="613" spans="1:5">
      <c r="A613" s="94">
        <v>44552</v>
      </c>
      <c r="B613" s="6"/>
      <c r="C613" s="60">
        <v>431532</v>
      </c>
      <c r="D613" s="47">
        <v>59.113695999999997</v>
      </c>
      <c r="E613" s="114"/>
    </row>
    <row r="614" spans="1:5">
      <c r="A614" s="94">
        <v>44553</v>
      </c>
      <c r="B614" s="6"/>
      <c r="C614" s="60">
        <v>669751</v>
      </c>
      <c r="D614" s="47">
        <v>59.621941</v>
      </c>
      <c r="E614" s="114"/>
    </row>
    <row r="615" spans="1:5">
      <c r="A615" s="94">
        <v>44554</v>
      </c>
      <c r="B615" s="6"/>
      <c r="C615" s="60">
        <v>139399</v>
      </c>
      <c r="D615" s="47">
        <v>59.976967999999999</v>
      </c>
      <c r="E615" s="114"/>
    </row>
    <row r="616" spans="1:5">
      <c r="A616" s="94">
        <v>44555</v>
      </c>
      <c r="B616" s="6"/>
      <c r="C616" s="60">
        <v>0</v>
      </c>
      <c r="D616" s="47"/>
      <c r="E616" s="114"/>
    </row>
    <row r="617" spans="1:5">
      <c r="A617" s="94">
        <v>44556</v>
      </c>
      <c r="B617" s="6"/>
      <c r="C617" s="60">
        <v>0</v>
      </c>
      <c r="D617" s="47"/>
      <c r="E617" s="114"/>
    </row>
    <row r="618" spans="1:5">
      <c r="A618" s="94">
        <v>44557</v>
      </c>
      <c r="B618" s="6"/>
      <c r="C618" s="60">
        <v>100887</v>
      </c>
      <c r="D618" s="47">
        <v>60.297049999999999</v>
      </c>
      <c r="E618" s="114"/>
    </row>
    <row r="619" spans="1:5">
      <c r="A619" s="94">
        <v>44558</v>
      </c>
      <c r="B619" s="6"/>
      <c r="C619" s="60">
        <v>242339</v>
      </c>
      <c r="D619" s="47">
        <v>60.327492999999997</v>
      </c>
      <c r="E619" s="114"/>
    </row>
    <row r="620" spans="1:5">
      <c r="A620" s="94">
        <v>44559</v>
      </c>
      <c r="B620" s="6"/>
      <c r="C620" s="60">
        <v>232893</v>
      </c>
      <c r="D620" s="47">
        <v>59.513517</v>
      </c>
      <c r="E620" s="114"/>
    </row>
    <row r="621" spans="1:5">
      <c r="A621" s="94">
        <v>44560</v>
      </c>
      <c r="B621" s="6"/>
      <c r="C621" s="60">
        <v>156808</v>
      </c>
      <c r="D621" s="47">
        <v>58.671292000000001</v>
      </c>
      <c r="E621" s="114"/>
    </row>
    <row r="622" spans="1:5">
      <c r="A622" s="94">
        <v>44561</v>
      </c>
      <c r="B622" s="6"/>
      <c r="C622" s="60">
        <v>0</v>
      </c>
      <c r="D622" s="47"/>
      <c r="E622" s="114"/>
    </row>
    <row r="623" spans="1:5">
      <c r="A623" s="94">
        <v>44562</v>
      </c>
      <c r="B623" s="6"/>
      <c r="C623" s="60">
        <v>0</v>
      </c>
      <c r="D623" s="47"/>
      <c r="E623" s="114"/>
    </row>
    <row r="624" spans="1:5">
      <c r="A624" s="94">
        <v>44563</v>
      </c>
      <c r="B624" s="6"/>
      <c r="C624" s="60">
        <v>0</v>
      </c>
      <c r="D624" s="47"/>
      <c r="E624" s="114"/>
    </row>
    <row r="625" spans="1:5">
      <c r="A625" s="94">
        <v>44564</v>
      </c>
      <c r="B625" s="6"/>
      <c r="C625" s="60">
        <v>0</v>
      </c>
      <c r="D625" s="47"/>
      <c r="E625" s="114"/>
    </row>
    <row r="626" spans="1:5">
      <c r="A626" s="94">
        <v>44565</v>
      </c>
      <c r="B626" s="6"/>
      <c r="C626" s="60">
        <v>0</v>
      </c>
      <c r="D626" s="47"/>
      <c r="E626" s="114"/>
    </row>
    <row r="627" spans="1:5">
      <c r="A627" s="94">
        <v>44566</v>
      </c>
      <c r="B627" s="6"/>
      <c r="C627" s="60">
        <v>77990</v>
      </c>
      <c r="D627" s="47">
        <v>45.458674000000002</v>
      </c>
      <c r="E627" s="114"/>
    </row>
    <row r="628" spans="1:5">
      <c r="A628" s="94">
        <v>44567</v>
      </c>
      <c r="B628" s="6"/>
      <c r="C628" s="60">
        <v>65654</v>
      </c>
      <c r="D628" s="47">
        <v>52.577658999999997</v>
      </c>
      <c r="E628" s="114"/>
    </row>
    <row r="629" spans="1:5">
      <c r="A629" s="94">
        <v>44568</v>
      </c>
      <c r="B629" s="6"/>
      <c r="C629" s="60">
        <v>31619</v>
      </c>
      <c r="D629" s="47">
        <v>53.333024000000002</v>
      </c>
      <c r="E629" s="114"/>
    </row>
    <row r="630" spans="1:5">
      <c r="A630" s="94">
        <v>44569</v>
      </c>
      <c r="B630" s="6"/>
      <c r="C630" s="60">
        <v>0</v>
      </c>
      <c r="D630" s="47"/>
      <c r="E630" s="114"/>
    </row>
    <row r="631" spans="1:5">
      <c r="A631" s="94">
        <v>44570</v>
      </c>
      <c r="B631" s="6"/>
      <c r="C631" s="60">
        <v>0</v>
      </c>
      <c r="D631" s="47"/>
      <c r="E631" s="114"/>
    </row>
    <row r="632" spans="1:5">
      <c r="A632" s="94">
        <v>44571</v>
      </c>
      <c r="B632" s="6"/>
      <c r="C632" s="60">
        <v>30884</v>
      </c>
      <c r="D632" s="47">
        <v>53.382376000000001</v>
      </c>
      <c r="E632" s="114"/>
    </row>
    <row r="633" spans="1:5">
      <c r="A633" s="94">
        <v>44572</v>
      </c>
      <c r="B633" s="6"/>
      <c r="C633" s="60">
        <v>130245</v>
      </c>
      <c r="D633" s="47">
        <v>54.868774000000002</v>
      </c>
      <c r="E633" s="114"/>
    </row>
    <row r="634" spans="1:5">
      <c r="A634" s="94">
        <v>44573</v>
      </c>
      <c r="B634" s="6"/>
      <c r="C634" s="60">
        <v>53900</v>
      </c>
      <c r="D634" s="47">
        <v>55.641511999999999</v>
      </c>
      <c r="E634" s="114"/>
    </row>
    <row r="635" spans="1:5">
      <c r="A635" s="94">
        <v>44574</v>
      </c>
      <c r="B635" s="6"/>
      <c r="C635" s="60">
        <v>69156</v>
      </c>
      <c r="D635" s="47">
        <v>55.659821000000001</v>
      </c>
      <c r="E635" s="114"/>
    </row>
    <row r="636" spans="1:5">
      <c r="A636" s="94">
        <v>44575</v>
      </c>
      <c r="B636" s="6"/>
      <c r="C636" s="60">
        <v>69518</v>
      </c>
      <c r="D636" s="47">
        <v>55.694353</v>
      </c>
      <c r="E636" s="114"/>
    </row>
    <row r="637" spans="1:5">
      <c r="A637" s="94">
        <v>44576</v>
      </c>
      <c r="B637" s="6"/>
      <c r="C637" s="60">
        <v>0</v>
      </c>
      <c r="D637" s="47"/>
      <c r="E637" s="114"/>
    </row>
    <row r="638" spans="1:5">
      <c r="A638" s="94">
        <v>44577</v>
      </c>
      <c r="B638" s="6"/>
      <c r="C638" s="60">
        <v>0</v>
      </c>
      <c r="D638" s="47"/>
      <c r="E638" s="114"/>
    </row>
    <row r="639" spans="1:5">
      <c r="A639" s="94">
        <v>44578</v>
      </c>
      <c r="B639" s="6"/>
      <c r="C639" s="60">
        <v>98084</v>
      </c>
      <c r="D639" s="47">
        <v>56.298642000000001</v>
      </c>
      <c r="E639" s="114"/>
    </row>
    <row r="640" spans="1:5">
      <c r="A640" s="94">
        <v>44579</v>
      </c>
      <c r="B640" s="6"/>
      <c r="C640" s="60">
        <v>77930</v>
      </c>
      <c r="D640" s="47">
        <v>57.097838000000003</v>
      </c>
      <c r="E640" s="114"/>
    </row>
    <row r="641" spans="1:5">
      <c r="A641" s="94">
        <v>44580</v>
      </c>
      <c r="B641" s="6"/>
      <c r="C641" s="60">
        <v>342109</v>
      </c>
      <c r="D641" s="47">
        <v>60.269779999999997</v>
      </c>
      <c r="E641" s="114"/>
    </row>
    <row r="642" spans="1:5">
      <c r="A642" s="94">
        <v>44581</v>
      </c>
      <c r="B642" s="6"/>
      <c r="C642" s="60">
        <v>410301</v>
      </c>
      <c r="D642" s="47">
        <v>62.116796999999998</v>
      </c>
      <c r="E642" s="114"/>
    </row>
    <row r="643" spans="1:5">
      <c r="A643" s="94">
        <v>44582</v>
      </c>
      <c r="B643" s="6"/>
      <c r="C643" s="60">
        <v>745036</v>
      </c>
      <c r="D643" s="47">
        <v>66.001159000000001</v>
      </c>
      <c r="E643" s="114"/>
    </row>
    <row r="644" spans="1:5">
      <c r="A644" s="94">
        <v>44583</v>
      </c>
      <c r="B644" s="6"/>
      <c r="C644" s="60">
        <v>0</v>
      </c>
      <c r="D644" s="47"/>
      <c r="E644" s="114"/>
    </row>
    <row r="645" spans="1:5">
      <c r="A645" s="94">
        <v>44584</v>
      </c>
      <c r="B645" s="6"/>
      <c r="C645" s="60">
        <v>0</v>
      </c>
      <c r="D645" s="47"/>
      <c r="E645" s="114"/>
    </row>
    <row r="646" spans="1:5">
      <c r="A646" s="94">
        <v>44585</v>
      </c>
      <c r="B646" s="6"/>
      <c r="C646" s="60">
        <v>299038</v>
      </c>
      <c r="D646" s="47">
        <v>69.006079</v>
      </c>
      <c r="E646" s="114"/>
    </row>
    <row r="647" spans="1:5">
      <c r="A647" s="94">
        <v>44586</v>
      </c>
      <c r="B647" s="6"/>
      <c r="C647" s="60">
        <v>85969</v>
      </c>
      <c r="D647" s="47">
        <v>69.948772000000005</v>
      </c>
      <c r="E647" s="114"/>
    </row>
    <row r="648" spans="1:5">
      <c r="A648" s="94">
        <v>44587</v>
      </c>
      <c r="B648" s="6"/>
      <c r="C648" s="60">
        <v>227024</v>
      </c>
      <c r="D648" s="47">
        <v>69.950282999999999</v>
      </c>
      <c r="E648" s="114"/>
    </row>
    <row r="649" spans="1:5">
      <c r="A649" s="94">
        <v>44588</v>
      </c>
      <c r="B649" s="6"/>
      <c r="C649" s="60">
        <v>148302</v>
      </c>
      <c r="D649" s="47">
        <v>69.744439999999997</v>
      </c>
      <c r="E649" s="114"/>
    </row>
    <row r="650" spans="1:5">
      <c r="A650" s="94">
        <v>44589</v>
      </c>
      <c r="B650" s="6"/>
      <c r="C650" s="60">
        <v>579705</v>
      </c>
      <c r="D650" s="47">
        <v>70.450176999999996</v>
      </c>
      <c r="E650" s="114"/>
    </row>
    <row r="651" spans="1:5">
      <c r="A651" s="94">
        <v>44590</v>
      </c>
      <c r="B651" s="6"/>
      <c r="C651" s="60">
        <v>0</v>
      </c>
      <c r="D651" s="47"/>
      <c r="E651" s="114"/>
    </row>
    <row r="652" spans="1:5">
      <c r="A652" s="94">
        <v>44591</v>
      </c>
      <c r="B652" s="6"/>
      <c r="C652" s="60">
        <v>0</v>
      </c>
      <c r="D652" s="47"/>
      <c r="E652" s="114"/>
    </row>
    <row r="653" spans="1:5">
      <c r="A653" s="94">
        <v>44592</v>
      </c>
      <c r="B653" s="6"/>
      <c r="C653" s="60">
        <v>108606</v>
      </c>
      <c r="D653" s="47">
        <v>70.493188000000004</v>
      </c>
      <c r="E653" s="114"/>
    </row>
    <row r="654" spans="1:5">
      <c r="A654" s="94">
        <v>44593</v>
      </c>
      <c r="B654" s="6"/>
      <c r="C654" s="60">
        <v>144153</v>
      </c>
      <c r="D654" s="47">
        <v>71.391864999999996</v>
      </c>
      <c r="E654" s="114"/>
    </row>
    <row r="655" spans="1:5">
      <c r="A655" s="94">
        <v>44594</v>
      </c>
      <c r="B655" s="6"/>
      <c r="C655" s="60">
        <v>244409</v>
      </c>
      <c r="D655" s="47">
        <v>72.939601999999994</v>
      </c>
      <c r="E655" s="114"/>
    </row>
    <row r="656" spans="1:5">
      <c r="A656" s="94">
        <v>44595</v>
      </c>
      <c r="B656" s="6"/>
      <c r="C656" s="60">
        <v>424162</v>
      </c>
      <c r="D656" s="47">
        <v>74.292236000000003</v>
      </c>
      <c r="E656" s="114"/>
    </row>
    <row r="657" spans="1:5">
      <c r="A657" s="94">
        <v>44596</v>
      </c>
      <c r="B657" s="6"/>
      <c r="C657" s="60">
        <v>473481</v>
      </c>
      <c r="D657" s="47">
        <v>77.373198000000002</v>
      </c>
      <c r="E657" s="114"/>
    </row>
    <row r="658" spans="1:5">
      <c r="A658" s="94">
        <v>44597</v>
      </c>
      <c r="B658" s="6"/>
      <c r="C658" s="60">
        <v>0</v>
      </c>
      <c r="D658" s="47"/>
      <c r="E658" s="114"/>
    </row>
    <row r="659" spans="1:5">
      <c r="A659" s="94">
        <v>44598</v>
      </c>
      <c r="B659" s="6"/>
      <c r="C659" s="60">
        <v>0</v>
      </c>
      <c r="D659" s="47"/>
      <c r="E659" s="114"/>
    </row>
    <row r="660" spans="1:5">
      <c r="A660" s="94">
        <v>44599</v>
      </c>
      <c r="B660" s="6"/>
      <c r="C660" s="60">
        <v>331301</v>
      </c>
      <c r="D660" s="47">
        <v>78.798850999999999</v>
      </c>
      <c r="E660" s="114"/>
    </row>
    <row r="661" spans="1:5">
      <c r="A661" s="94">
        <v>44600</v>
      </c>
      <c r="B661" s="6"/>
      <c r="C661" s="60">
        <v>366776</v>
      </c>
      <c r="D661" s="47">
        <v>80.236654999999999</v>
      </c>
      <c r="E661" s="114"/>
    </row>
    <row r="662" spans="1:5">
      <c r="A662" s="94">
        <v>44601</v>
      </c>
      <c r="B662" s="6"/>
      <c r="C662" s="60">
        <v>73000</v>
      </c>
      <c r="D662" s="47">
        <v>80.365046000000007</v>
      </c>
      <c r="E662" s="114"/>
    </row>
    <row r="663" spans="1:5">
      <c r="A663" s="94">
        <v>44602</v>
      </c>
      <c r="B663" s="6"/>
      <c r="C663" s="60">
        <v>186184</v>
      </c>
      <c r="D663" s="47">
        <v>82.587812</v>
      </c>
      <c r="E663" s="114"/>
    </row>
    <row r="664" spans="1:5">
      <c r="A664" s="94">
        <v>44603</v>
      </c>
      <c r="B664" s="6"/>
      <c r="C664" s="60">
        <v>433819</v>
      </c>
      <c r="D664" s="47">
        <v>85.120991000000004</v>
      </c>
      <c r="E664" s="114"/>
    </row>
    <row r="665" spans="1:5">
      <c r="A665" s="94">
        <v>44604</v>
      </c>
      <c r="B665" s="6"/>
      <c r="C665" s="60">
        <v>0</v>
      </c>
      <c r="D665" s="47"/>
      <c r="E665" s="114"/>
    </row>
    <row r="666" spans="1:5">
      <c r="A666" s="94">
        <v>44605</v>
      </c>
      <c r="B666" s="6"/>
      <c r="C666" s="60">
        <v>0</v>
      </c>
      <c r="D666" s="47"/>
      <c r="E666" s="114"/>
    </row>
    <row r="667" spans="1:5">
      <c r="A667" s="94">
        <v>44606</v>
      </c>
      <c r="B667" s="6"/>
      <c r="C667" s="60">
        <v>407870</v>
      </c>
      <c r="D667" s="47">
        <v>89.352536000000001</v>
      </c>
      <c r="E667" s="114"/>
    </row>
    <row r="668" spans="1:5">
      <c r="A668" s="94">
        <v>44607</v>
      </c>
      <c r="B668" s="6"/>
      <c r="C668" s="60">
        <v>204286</v>
      </c>
      <c r="D668" s="47">
        <v>89.800488000000001</v>
      </c>
      <c r="E668" s="114"/>
    </row>
    <row r="669" spans="1:5">
      <c r="A669" s="94">
        <v>44608</v>
      </c>
      <c r="B669" s="6"/>
      <c r="C669" s="60">
        <v>128888</v>
      </c>
      <c r="D669" s="47">
        <v>91.966812000000004</v>
      </c>
      <c r="E669" s="114"/>
    </row>
    <row r="670" spans="1:5">
      <c r="A670" s="94">
        <v>44609</v>
      </c>
      <c r="B670" s="6"/>
      <c r="C670" s="60">
        <v>153609</v>
      </c>
      <c r="D670" s="47">
        <v>92.880402000000004</v>
      </c>
      <c r="E670" s="114"/>
    </row>
    <row r="671" spans="1:5">
      <c r="A671" s="94">
        <v>44610</v>
      </c>
      <c r="B671" s="6"/>
      <c r="C671" s="60">
        <v>851565</v>
      </c>
      <c r="D671" s="47">
        <v>95.302819999999997</v>
      </c>
      <c r="E671" s="114"/>
    </row>
    <row r="672" spans="1:5">
      <c r="A672" s="94">
        <v>44611</v>
      </c>
      <c r="B672" s="6"/>
      <c r="C672" s="60">
        <v>0</v>
      </c>
      <c r="D672" s="47"/>
      <c r="E672" s="114"/>
    </row>
    <row r="673" spans="1:5">
      <c r="A673" s="94">
        <v>44612</v>
      </c>
      <c r="B673" s="6"/>
      <c r="C673" s="60">
        <v>0</v>
      </c>
      <c r="D673" s="47"/>
      <c r="E673" s="114"/>
    </row>
    <row r="674" spans="1:5">
      <c r="A674" s="94">
        <v>44613</v>
      </c>
      <c r="B674" s="6"/>
      <c r="C674" s="60">
        <v>104268</v>
      </c>
      <c r="D674" s="47">
        <v>93.805606999999995</v>
      </c>
      <c r="E674" s="114"/>
    </row>
    <row r="675" spans="1:5">
      <c r="A675" s="94">
        <v>44614</v>
      </c>
      <c r="B675" s="6"/>
      <c r="C675" s="60">
        <v>160040</v>
      </c>
      <c r="D675" s="47">
        <v>94.108949999999993</v>
      </c>
      <c r="E675" s="114"/>
    </row>
    <row r="676" spans="1:5">
      <c r="A676" s="94">
        <v>44615</v>
      </c>
      <c r="B676" s="6"/>
      <c r="C676" s="60">
        <v>121730</v>
      </c>
      <c r="D676" s="47">
        <v>95.644093999999996</v>
      </c>
      <c r="E676" s="114"/>
    </row>
    <row r="677" spans="1:5">
      <c r="A677" s="94">
        <v>44616</v>
      </c>
      <c r="B677" s="6"/>
      <c r="C677" s="60">
        <v>446196</v>
      </c>
      <c r="D677" s="47">
        <v>97.154981000000006</v>
      </c>
      <c r="E677" s="114"/>
    </row>
    <row r="678" spans="1:5">
      <c r="A678" s="94">
        <v>44617</v>
      </c>
      <c r="B678" s="6"/>
      <c r="C678" s="60">
        <v>659645</v>
      </c>
      <c r="D678" s="47">
        <v>98.892591999999993</v>
      </c>
      <c r="E678" s="114"/>
    </row>
    <row r="679" spans="1:5">
      <c r="A679" s="94">
        <v>44618</v>
      </c>
      <c r="B679" s="6"/>
      <c r="C679" s="60">
        <v>0</v>
      </c>
      <c r="D679" s="47"/>
      <c r="E679" s="114"/>
    </row>
    <row r="680" spans="1:5">
      <c r="A680" s="94">
        <v>44619</v>
      </c>
      <c r="B680" s="6"/>
      <c r="C680" s="60">
        <v>0</v>
      </c>
      <c r="D680" s="47"/>
      <c r="E680" s="114"/>
    </row>
    <row r="681" spans="1:5">
      <c r="A681" s="94">
        <v>44620</v>
      </c>
      <c r="B681" s="6"/>
      <c r="C681" s="60">
        <v>0</v>
      </c>
      <c r="D681" s="47"/>
      <c r="E681" s="114"/>
    </row>
    <row r="682" spans="1:5">
      <c r="A682" s="94">
        <v>44621</v>
      </c>
      <c r="B682" s="6"/>
      <c r="C682" s="60">
        <v>0</v>
      </c>
      <c r="D682" s="47"/>
      <c r="E682" s="114"/>
    </row>
    <row r="683" spans="1:5">
      <c r="A683" s="94">
        <v>44622</v>
      </c>
      <c r="B683" s="6"/>
      <c r="C683" s="60">
        <v>337551</v>
      </c>
      <c r="D683" s="47">
        <v>100.33837699999999</v>
      </c>
      <c r="E683" s="114"/>
    </row>
    <row r="684" spans="1:5">
      <c r="A684" s="94">
        <v>44623</v>
      </c>
      <c r="B684" s="6"/>
      <c r="C684" s="60">
        <v>183931</v>
      </c>
      <c r="D684" s="47">
        <v>101.344747</v>
      </c>
      <c r="E684" s="114"/>
    </row>
    <row r="685" spans="1:5">
      <c r="A685" s="94">
        <v>44624</v>
      </c>
      <c r="B685" s="6"/>
      <c r="C685" s="60">
        <v>198573</v>
      </c>
      <c r="D685" s="47">
        <v>100.27739699999999</v>
      </c>
      <c r="E685" s="114"/>
    </row>
    <row r="686" spans="1:5">
      <c r="A686" s="94">
        <v>44625</v>
      </c>
      <c r="B686" s="6"/>
      <c r="C686" s="60">
        <v>0</v>
      </c>
      <c r="D686" s="47"/>
      <c r="E686" s="114"/>
    </row>
    <row r="687" spans="1:5">
      <c r="A687" s="94">
        <v>44626</v>
      </c>
      <c r="B687" s="6"/>
      <c r="C687" s="60">
        <v>0</v>
      </c>
      <c r="D687" s="47"/>
      <c r="E687" s="114"/>
    </row>
    <row r="688" spans="1:5">
      <c r="A688" s="94">
        <v>44627</v>
      </c>
      <c r="B688" s="6"/>
      <c r="C688" s="60">
        <v>181760</v>
      </c>
      <c r="D688" s="47">
        <v>100.159392</v>
      </c>
      <c r="E688" s="114"/>
    </row>
    <row r="689" spans="1:5">
      <c r="A689" s="94">
        <v>44628</v>
      </c>
      <c r="B689" s="6"/>
      <c r="C689" s="60">
        <v>48869</v>
      </c>
      <c r="D689" s="47">
        <v>98.667489000000003</v>
      </c>
      <c r="E689" s="114"/>
    </row>
    <row r="690" spans="1:5">
      <c r="A690" s="94">
        <v>44629</v>
      </c>
      <c r="B690" s="6"/>
      <c r="C690" s="60">
        <v>143476</v>
      </c>
      <c r="D690" s="47">
        <v>98.092637999999994</v>
      </c>
      <c r="E690" s="114"/>
    </row>
    <row r="691" spans="1:5">
      <c r="A691" s="94">
        <v>44630</v>
      </c>
      <c r="B691" s="6"/>
      <c r="C691" s="60">
        <v>216128</v>
      </c>
      <c r="D691" s="47">
        <v>98.772380999999996</v>
      </c>
      <c r="E691" s="114"/>
    </row>
    <row r="692" spans="1:5">
      <c r="A692" s="94">
        <v>44631</v>
      </c>
      <c r="B692" s="6"/>
      <c r="C692" s="60">
        <v>116683</v>
      </c>
      <c r="D692" s="47">
        <v>98.087536</v>
      </c>
      <c r="E692" s="114"/>
    </row>
    <row r="693" spans="1:5">
      <c r="A693" s="94">
        <v>44632</v>
      </c>
      <c r="B693" s="6"/>
      <c r="C693" s="60">
        <v>0</v>
      </c>
      <c r="D693" s="47"/>
      <c r="E693" s="114"/>
    </row>
    <row r="694" spans="1:5">
      <c r="A694" s="94">
        <v>44633</v>
      </c>
      <c r="B694" s="6"/>
      <c r="C694" s="60">
        <v>0</v>
      </c>
      <c r="D694" s="47"/>
      <c r="E694" s="114"/>
    </row>
    <row r="695" spans="1:5">
      <c r="A695" s="94">
        <v>44634</v>
      </c>
      <c r="B695" s="6"/>
      <c r="C695" s="60">
        <v>243903</v>
      </c>
      <c r="D695" s="47">
        <v>98.073837999999995</v>
      </c>
      <c r="E695" s="114"/>
    </row>
    <row r="696" spans="1:5">
      <c r="A696" s="94">
        <v>44635</v>
      </c>
      <c r="B696" s="6"/>
      <c r="C696" s="60">
        <v>325934</v>
      </c>
      <c r="D696" s="47">
        <v>98.022346999999996</v>
      </c>
      <c r="E696" s="114"/>
    </row>
    <row r="697" spans="1:5">
      <c r="A697" s="94">
        <v>44636</v>
      </c>
      <c r="B697" s="6"/>
      <c r="C697" s="60">
        <v>440829</v>
      </c>
      <c r="D697" s="47">
        <v>98.26146</v>
      </c>
      <c r="E697" s="114"/>
    </row>
    <row r="698" spans="1:5">
      <c r="A698" s="94">
        <v>44637</v>
      </c>
      <c r="B698" s="6"/>
      <c r="C698" s="60">
        <v>276902</v>
      </c>
      <c r="D698" s="47">
        <v>98.585243000000006</v>
      </c>
      <c r="E698" s="114"/>
    </row>
    <row r="699" spans="1:5">
      <c r="A699" s="94">
        <v>44638</v>
      </c>
      <c r="B699" s="6"/>
      <c r="C699" s="60">
        <v>479106</v>
      </c>
      <c r="D699" s="47">
        <v>98.895099000000002</v>
      </c>
      <c r="E699" s="114"/>
    </row>
    <row r="700" spans="1:5">
      <c r="A700" s="94">
        <v>44639</v>
      </c>
      <c r="B700" s="6"/>
      <c r="C700" s="60">
        <v>0</v>
      </c>
      <c r="D700" s="47"/>
      <c r="E700" s="114"/>
    </row>
    <row r="701" spans="1:5">
      <c r="A701" s="94">
        <v>44640</v>
      </c>
      <c r="B701" s="6"/>
      <c r="C701" s="60">
        <v>0</v>
      </c>
      <c r="D701" s="47"/>
      <c r="E701" s="114"/>
    </row>
    <row r="702" spans="1:5">
      <c r="A702" s="94">
        <v>44641</v>
      </c>
      <c r="B702" s="6"/>
      <c r="C702" s="60">
        <v>445141</v>
      </c>
      <c r="D702" s="47">
        <v>99.852204</v>
      </c>
      <c r="E702" s="114"/>
    </row>
    <row r="703" spans="1:5">
      <c r="A703" s="94">
        <v>44642</v>
      </c>
      <c r="B703" s="6"/>
      <c r="C703" s="60">
        <v>598556</v>
      </c>
      <c r="D703" s="47">
        <v>99.031631000000004</v>
      </c>
      <c r="E703" s="114"/>
    </row>
    <row r="704" spans="1:5">
      <c r="A704" s="94">
        <v>44643</v>
      </c>
      <c r="B704" s="6"/>
      <c r="C704" s="60">
        <v>89304</v>
      </c>
      <c r="D704" s="47">
        <v>98.528340999999998</v>
      </c>
      <c r="E704" s="114"/>
    </row>
    <row r="705" spans="1:5">
      <c r="A705" s="94">
        <v>44644</v>
      </c>
      <c r="B705" s="6"/>
      <c r="C705" s="60">
        <v>183472</v>
      </c>
      <c r="D705" s="47">
        <v>98.278122999999994</v>
      </c>
      <c r="E705" s="114"/>
    </row>
    <row r="706" spans="1:5">
      <c r="A706" s="94">
        <v>44645</v>
      </c>
      <c r="B706" s="6"/>
      <c r="C706" s="60">
        <v>198258</v>
      </c>
      <c r="D706" s="47">
        <v>97.897232000000002</v>
      </c>
      <c r="E706" s="114"/>
    </row>
    <row r="707" spans="1:5">
      <c r="A707" s="94">
        <v>44646</v>
      </c>
      <c r="B707" s="6"/>
      <c r="C707" s="60">
        <v>0</v>
      </c>
      <c r="D707" s="47"/>
      <c r="E707" s="114"/>
    </row>
    <row r="708" spans="1:5">
      <c r="A708" s="94">
        <v>44647</v>
      </c>
      <c r="B708" s="6"/>
      <c r="C708" s="60">
        <v>0</v>
      </c>
      <c r="D708" s="47"/>
      <c r="E708" s="114"/>
    </row>
    <row r="709" spans="1:5">
      <c r="A709" s="94">
        <v>44648</v>
      </c>
      <c r="B709" s="6"/>
      <c r="C709" s="60">
        <v>178268</v>
      </c>
      <c r="D709" s="47">
        <v>96.382741999999993</v>
      </c>
      <c r="E709" s="114"/>
    </row>
    <row r="710" spans="1:5">
      <c r="A710" s="94">
        <v>44649</v>
      </c>
      <c r="B710" s="6"/>
      <c r="C710" s="60">
        <v>191768</v>
      </c>
      <c r="D710" s="47">
        <v>95.355750999999998</v>
      </c>
      <c r="E710" s="114"/>
    </row>
    <row r="711" spans="1:5">
      <c r="A711" s="94">
        <v>44650</v>
      </c>
      <c r="B711" s="6"/>
      <c r="C711" s="60">
        <v>270014</v>
      </c>
      <c r="D711" s="47">
        <v>92.625719000000004</v>
      </c>
      <c r="E711" s="114"/>
    </row>
    <row r="712" spans="1:5">
      <c r="A712" s="94">
        <v>44651</v>
      </c>
      <c r="B712" s="6"/>
      <c r="C712" s="60">
        <v>560182</v>
      </c>
      <c r="D712" s="47">
        <v>92.555454999999995</v>
      </c>
      <c r="E712" s="114"/>
    </row>
    <row r="713" spans="1:5">
      <c r="A713" s="94">
        <v>44652</v>
      </c>
      <c r="B713" s="6"/>
      <c r="C713" s="60">
        <v>192594</v>
      </c>
      <c r="D713" s="47">
        <v>94.260504999999995</v>
      </c>
      <c r="E713" s="114"/>
    </row>
    <row r="714" spans="1:5">
      <c r="A714" s="94">
        <v>44653</v>
      </c>
      <c r="B714" s="6"/>
      <c r="C714" s="60">
        <v>0</v>
      </c>
      <c r="D714" s="47"/>
      <c r="E714" s="114"/>
    </row>
    <row r="715" spans="1:5">
      <c r="A715" s="94">
        <v>44654</v>
      </c>
      <c r="B715" s="6"/>
      <c r="C715" s="60">
        <v>0</v>
      </c>
      <c r="D715" s="47"/>
      <c r="E715" s="114"/>
    </row>
    <row r="716" spans="1:5">
      <c r="A716" s="94">
        <v>44655</v>
      </c>
      <c r="B716" s="6"/>
      <c r="C716" s="60">
        <v>28309</v>
      </c>
      <c r="D716" s="47">
        <v>93.532595999999998</v>
      </c>
      <c r="E716" s="114"/>
    </row>
    <row r="717" spans="1:5">
      <c r="A717" s="94">
        <v>44656</v>
      </c>
      <c r="B717" s="6"/>
      <c r="C717" s="60">
        <v>112653</v>
      </c>
      <c r="D717" s="47">
        <v>93.281401000000002</v>
      </c>
      <c r="E717" s="114"/>
    </row>
    <row r="718" spans="1:5">
      <c r="A718" s="94">
        <v>44657</v>
      </c>
      <c r="B718" s="6"/>
      <c r="C718" s="60">
        <v>86345</v>
      </c>
      <c r="D718" s="47">
        <v>94.255230999999995</v>
      </c>
      <c r="E718" s="114"/>
    </row>
    <row r="719" spans="1:5">
      <c r="A719" s="94">
        <v>44658</v>
      </c>
      <c r="B719" s="6"/>
      <c r="C719" s="60">
        <v>90202</v>
      </c>
      <c r="D719" s="47">
        <v>94.941511000000006</v>
      </c>
      <c r="E719" s="114"/>
    </row>
    <row r="720" spans="1:5">
      <c r="A720" s="94">
        <v>44659</v>
      </c>
      <c r="B720" s="6"/>
      <c r="C720" s="60">
        <v>1650478</v>
      </c>
      <c r="D720" s="47">
        <v>99.230245999999994</v>
      </c>
      <c r="E720" s="114"/>
    </row>
    <row r="721" spans="1:5">
      <c r="A721" s="94">
        <v>44660</v>
      </c>
      <c r="B721" s="6"/>
      <c r="C721" s="60">
        <v>0</v>
      </c>
      <c r="D721" s="47"/>
      <c r="E721" s="114"/>
    </row>
    <row r="722" spans="1:5">
      <c r="A722" s="94">
        <v>44661</v>
      </c>
      <c r="B722" s="6"/>
      <c r="C722" s="60">
        <v>0</v>
      </c>
      <c r="D722" s="47"/>
      <c r="E722" s="114"/>
    </row>
    <row r="723" spans="1:5">
      <c r="A723" s="94">
        <v>44662</v>
      </c>
      <c r="B723" s="6"/>
      <c r="C723" s="60">
        <v>1962</v>
      </c>
      <c r="D723" s="47">
        <v>96.235473999999996</v>
      </c>
      <c r="E723" s="114"/>
    </row>
    <row r="724" spans="1:5">
      <c r="A724" s="94">
        <v>44663</v>
      </c>
      <c r="B724" s="6"/>
      <c r="C724" s="60">
        <v>138536</v>
      </c>
      <c r="D724" s="47">
        <v>97.576710000000006</v>
      </c>
      <c r="E724" s="114"/>
    </row>
    <row r="725" spans="1:5">
      <c r="A725" s="94">
        <v>44664</v>
      </c>
      <c r="B725" s="6"/>
      <c r="C725" s="60">
        <v>228734</v>
      </c>
      <c r="D725" s="47">
        <v>98.361981999999998</v>
      </c>
      <c r="E725" s="114"/>
    </row>
    <row r="726" spans="1:5">
      <c r="A726" s="94">
        <v>44665</v>
      </c>
      <c r="B726" s="6"/>
      <c r="C726" s="60">
        <v>747184</v>
      </c>
      <c r="D726" s="47">
        <v>100.19018800000001</v>
      </c>
      <c r="E726" s="114"/>
    </row>
    <row r="727" spans="1:5">
      <c r="A727" s="94">
        <v>44666</v>
      </c>
      <c r="B727" s="6"/>
      <c r="C727" s="60">
        <v>0</v>
      </c>
      <c r="D727" s="47"/>
      <c r="E727" s="114"/>
    </row>
    <row r="728" spans="1:5">
      <c r="A728" s="94">
        <v>44667</v>
      </c>
      <c r="B728" s="6"/>
      <c r="C728" s="60">
        <v>0</v>
      </c>
      <c r="D728" s="47"/>
      <c r="E728" s="114"/>
    </row>
    <row r="729" spans="1:5">
      <c r="A729" s="94">
        <v>44668</v>
      </c>
      <c r="B729" s="6"/>
      <c r="C729" s="60">
        <v>0</v>
      </c>
      <c r="D729" s="47"/>
      <c r="E729" s="114"/>
    </row>
    <row r="730" spans="1:5">
      <c r="A730" s="94">
        <v>44669</v>
      </c>
      <c r="B730" s="6"/>
      <c r="C730" s="60">
        <v>78134</v>
      </c>
      <c r="D730" s="47">
        <v>99.589333999999994</v>
      </c>
      <c r="E730" s="114"/>
    </row>
    <row r="731" spans="1:5">
      <c r="A731" s="94">
        <v>44670</v>
      </c>
      <c r="B731" s="6"/>
      <c r="C731" s="60">
        <v>89550</v>
      </c>
      <c r="D731" s="47">
        <v>99.594913000000005</v>
      </c>
      <c r="E731" s="114"/>
    </row>
    <row r="732" spans="1:5">
      <c r="A732" s="94">
        <v>44671</v>
      </c>
      <c r="B732" s="6"/>
      <c r="C732" s="60">
        <v>250574</v>
      </c>
      <c r="D732" s="47">
        <v>99.523866999999996</v>
      </c>
      <c r="E732" s="114"/>
    </row>
    <row r="733" spans="1:5">
      <c r="A733" s="94">
        <v>44672</v>
      </c>
      <c r="B733" s="6"/>
      <c r="C733" s="60">
        <v>0</v>
      </c>
      <c r="D733" s="47"/>
      <c r="E733" s="114"/>
    </row>
    <row r="734" spans="1:5">
      <c r="A734" s="94">
        <v>44673</v>
      </c>
      <c r="B734" s="6"/>
      <c r="C734" s="60">
        <v>100733</v>
      </c>
      <c r="D734" s="47">
        <v>99.450787000000005</v>
      </c>
      <c r="E734" s="114"/>
    </row>
    <row r="735" spans="1:5">
      <c r="A735" s="94">
        <v>44674</v>
      </c>
      <c r="B735" s="6"/>
      <c r="C735" s="60">
        <v>0</v>
      </c>
      <c r="D735" s="47"/>
      <c r="E735" s="114"/>
    </row>
    <row r="736" spans="1:5">
      <c r="A736" s="94">
        <v>44675</v>
      </c>
      <c r="B736" s="6"/>
      <c r="C736" s="60">
        <v>0</v>
      </c>
      <c r="D736" s="47"/>
      <c r="E736" s="114"/>
    </row>
    <row r="737" spans="1:5">
      <c r="A737" s="94">
        <v>44676</v>
      </c>
      <c r="B737" s="6"/>
      <c r="C737" s="60">
        <v>53230</v>
      </c>
      <c r="D737" s="47">
        <v>99.642415999999997</v>
      </c>
      <c r="E737" s="114"/>
    </row>
    <row r="738" spans="1:5">
      <c r="A738" s="94">
        <v>44677</v>
      </c>
      <c r="B738" s="6"/>
      <c r="C738" s="60">
        <v>326032</v>
      </c>
      <c r="D738" s="47">
        <v>99.564481000000001</v>
      </c>
      <c r="E738" s="114"/>
    </row>
    <row r="739" spans="1:5">
      <c r="A739" s="94">
        <v>44678</v>
      </c>
      <c r="B739" s="6"/>
      <c r="C739" s="60">
        <v>197424</v>
      </c>
      <c r="D739" s="47">
        <v>99.499455999999995</v>
      </c>
      <c r="E739" s="114"/>
    </row>
    <row r="740" spans="1:5">
      <c r="A740" s="94">
        <v>44679</v>
      </c>
      <c r="B740" s="6"/>
      <c r="C740" s="60">
        <v>363707</v>
      </c>
      <c r="D740" s="47">
        <v>99.529842000000002</v>
      </c>
      <c r="E740" s="114"/>
    </row>
    <row r="741" spans="1:5">
      <c r="A741" s="94">
        <v>44680</v>
      </c>
      <c r="B741" s="6"/>
      <c r="C741" s="60">
        <v>170646</v>
      </c>
      <c r="D741" s="47">
        <v>99.382937999999996</v>
      </c>
      <c r="E741" s="114"/>
    </row>
    <row r="742" spans="1:5">
      <c r="A742" s="94">
        <v>44681</v>
      </c>
      <c r="B742" s="6"/>
      <c r="C742" s="60">
        <v>0</v>
      </c>
      <c r="D742" s="47"/>
      <c r="E742" s="114"/>
    </row>
    <row r="743" spans="1:5">
      <c r="A743" s="94">
        <v>44682</v>
      </c>
      <c r="B743" s="6"/>
      <c r="C743" s="60">
        <v>0</v>
      </c>
      <c r="D743" s="47"/>
      <c r="E743" s="114"/>
    </row>
    <row r="744" spans="1:5">
      <c r="A744" s="94">
        <v>44683</v>
      </c>
      <c r="B744" s="6"/>
      <c r="C744" s="60">
        <v>201834</v>
      </c>
      <c r="D744" s="47">
        <v>99.664941999999996</v>
      </c>
      <c r="E744" s="114"/>
    </row>
    <row r="745" spans="1:5">
      <c r="A745" s="94">
        <v>44684</v>
      </c>
      <c r="B745" s="6"/>
      <c r="C745" s="60">
        <v>825669</v>
      </c>
      <c r="D745" s="47">
        <v>100.490039</v>
      </c>
      <c r="E745" s="114"/>
    </row>
    <row r="746" spans="1:5">
      <c r="A746" s="94">
        <v>44685</v>
      </c>
      <c r="B746" s="6"/>
      <c r="C746" s="60">
        <v>105935</v>
      </c>
      <c r="D746" s="47">
        <v>99.855306999999996</v>
      </c>
      <c r="E746" s="114"/>
    </row>
    <row r="747" spans="1:5">
      <c r="A747" s="94">
        <v>44686</v>
      </c>
      <c r="B747" s="6"/>
      <c r="C747" s="60">
        <v>311746</v>
      </c>
      <c r="D747" s="47">
        <v>100.13668800000001</v>
      </c>
      <c r="E747" s="114"/>
    </row>
    <row r="748" spans="1:5">
      <c r="A748" s="94">
        <v>44687</v>
      </c>
      <c r="B748" s="6"/>
      <c r="C748" s="60">
        <v>302547</v>
      </c>
      <c r="D748" s="47">
        <v>100.66577100000001</v>
      </c>
      <c r="E748" s="114"/>
    </row>
    <row r="749" spans="1:5">
      <c r="A749" s="94">
        <v>44688</v>
      </c>
      <c r="B749" s="6"/>
      <c r="C749" s="60">
        <v>0</v>
      </c>
      <c r="D749" s="47"/>
      <c r="E749" s="114"/>
    </row>
    <row r="750" spans="1:5">
      <c r="A750" s="94">
        <v>44689</v>
      </c>
      <c r="B750" s="6"/>
      <c r="C750" s="60">
        <v>0</v>
      </c>
      <c r="D750" s="47"/>
      <c r="E750" s="114"/>
    </row>
    <row r="751" spans="1:5">
      <c r="A751" s="94">
        <v>44690</v>
      </c>
      <c r="B751" s="6"/>
      <c r="C751" s="60">
        <v>144169</v>
      </c>
      <c r="D751" s="47">
        <v>101.016465</v>
      </c>
      <c r="E751" s="114"/>
    </row>
    <row r="752" spans="1:5">
      <c r="A752" s="94">
        <v>44691</v>
      </c>
      <c r="B752" s="6"/>
      <c r="C752" s="60">
        <v>281344</v>
      </c>
      <c r="D752" s="47">
        <v>101.344205</v>
      </c>
      <c r="E752" s="114"/>
    </row>
    <row r="753" spans="1:5">
      <c r="A753" s="94">
        <v>44692</v>
      </c>
      <c r="B753" s="6"/>
      <c r="C753" s="60">
        <v>312392</v>
      </c>
      <c r="D753" s="47">
        <v>101.931337</v>
      </c>
      <c r="E753" s="114"/>
    </row>
    <row r="754" spans="1:5">
      <c r="A754" s="94">
        <v>44693</v>
      </c>
      <c r="B754" s="6"/>
      <c r="C754" s="60">
        <v>124717</v>
      </c>
      <c r="D754" s="47">
        <v>102.01441</v>
      </c>
      <c r="E754" s="114"/>
    </row>
    <row r="755" spans="1:5">
      <c r="A755" s="94">
        <v>44694</v>
      </c>
      <c r="B755" s="6"/>
      <c r="C755" s="60">
        <v>97156</v>
      </c>
      <c r="D755" s="47">
        <v>102.311013</v>
      </c>
      <c r="E755" s="114"/>
    </row>
    <row r="756" spans="1:5">
      <c r="A756" s="94">
        <v>44695</v>
      </c>
      <c r="B756" s="6"/>
      <c r="C756" s="60">
        <v>0</v>
      </c>
      <c r="D756" s="47"/>
      <c r="E756" s="114"/>
    </row>
    <row r="757" spans="1:5">
      <c r="A757" s="94">
        <v>44696</v>
      </c>
      <c r="B757" s="6"/>
      <c r="C757" s="60">
        <v>0</v>
      </c>
      <c r="D757" s="47"/>
      <c r="E757" s="114"/>
    </row>
    <row r="758" spans="1:5">
      <c r="A758" s="94">
        <v>44697</v>
      </c>
      <c r="B758" s="6"/>
      <c r="C758" s="60">
        <v>163279</v>
      </c>
      <c r="D758" s="47">
        <v>102.908085</v>
      </c>
      <c r="E758" s="114"/>
    </row>
    <row r="759" spans="1:5">
      <c r="A759" s="94">
        <v>44698</v>
      </c>
      <c r="B759" s="6"/>
      <c r="C759" s="60">
        <v>475692</v>
      </c>
      <c r="D759" s="47">
        <v>104.697035</v>
      </c>
      <c r="E759" s="114"/>
    </row>
    <row r="760" spans="1:5">
      <c r="A760" s="94">
        <v>44699</v>
      </c>
      <c r="B760" s="6"/>
      <c r="C760" s="60">
        <v>445521</v>
      </c>
      <c r="D760" s="47">
        <v>108.377078</v>
      </c>
      <c r="E760" s="114"/>
    </row>
    <row r="761" spans="1:5">
      <c r="A761" s="94">
        <v>44700</v>
      </c>
      <c r="B761" s="6"/>
      <c r="C761" s="60">
        <v>148350</v>
      </c>
      <c r="D761" s="47">
        <v>108.41653599999999</v>
      </c>
      <c r="E761" s="114"/>
    </row>
    <row r="762" spans="1:5">
      <c r="A762" s="94">
        <v>44701</v>
      </c>
      <c r="B762" s="6"/>
      <c r="C762" s="60">
        <v>104677</v>
      </c>
      <c r="D762" s="47">
        <v>108.38701</v>
      </c>
      <c r="E762" s="114"/>
    </row>
    <row r="763" spans="1:5">
      <c r="A763" s="94">
        <v>44702</v>
      </c>
      <c r="B763" s="6"/>
      <c r="C763" s="60">
        <v>0</v>
      </c>
      <c r="D763" s="47"/>
      <c r="E763" s="114"/>
    </row>
    <row r="764" spans="1:5">
      <c r="A764" s="94">
        <v>44703</v>
      </c>
      <c r="B764" s="6"/>
      <c r="C764" s="60">
        <v>0</v>
      </c>
      <c r="D764" s="47"/>
      <c r="E764" s="114"/>
    </row>
    <row r="765" spans="1:5">
      <c r="A765" s="94">
        <v>44704</v>
      </c>
      <c r="B765" s="6"/>
      <c r="C765" s="60">
        <v>456210</v>
      </c>
      <c r="D765" s="47">
        <v>109.836383</v>
      </c>
      <c r="E765" s="114"/>
    </row>
    <row r="766" spans="1:5">
      <c r="A766" s="94">
        <v>44705</v>
      </c>
      <c r="B766" s="6"/>
      <c r="C766" s="60">
        <v>1052955</v>
      </c>
      <c r="D766" s="47">
        <v>114.15881299999999</v>
      </c>
      <c r="E766" s="114"/>
    </row>
    <row r="767" spans="1:5">
      <c r="A767" s="94">
        <v>44706</v>
      </c>
      <c r="B767" s="6"/>
      <c r="C767" s="60">
        <v>820602</v>
      </c>
      <c r="D767" s="47">
        <v>118.405569</v>
      </c>
      <c r="E767" s="114"/>
    </row>
    <row r="768" spans="1:5">
      <c r="A768" s="94">
        <v>44707</v>
      </c>
      <c r="B768" s="6"/>
      <c r="C768" s="60">
        <v>449257</v>
      </c>
      <c r="D768" s="47">
        <v>119.265556</v>
      </c>
      <c r="E768" s="114"/>
    </row>
    <row r="769" spans="1:5">
      <c r="A769" s="94">
        <v>44708</v>
      </c>
      <c r="B769" s="6"/>
      <c r="C769" s="60">
        <v>334531</v>
      </c>
      <c r="D769" s="47">
        <v>117.784603</v>
      </c>
      <c r="E769" s="114"/>
    </row>
    <row r="770" spans="1:5">
      <c r="A770" s="94">
        <v>44709</v>
      </c>
      <c r="B770" s="6"/>
      <c r="C770" s="60">
        <v>0</v>
      </c>
      <c r="D770" s="47"/>
      <c r="E770" s="114"/>
    </row>
    <row r="771" spans="1:5">
      <c r="A771" s="94">
        <v>44710</v>
      </c>
      <c r="B771" s="6"/>
      <c r="C771" s="60">
        <v>0</v>
      </c>
      <c r="D771" s="47"/>
      <c r="E771" s="114"/>
    </row>
    <row r="772" spans="1:5">
      <c r="A772" s="94">
        <v>44711</v>
      </c>
      <c r="B772" s="6"/>
      <c r="C772" s="60">
        <v>55002</v>
      </c>
      <c r="D772" s="47">
        <v>118.39513100000001</v>
      </c>
      <c r="E772" s="114"/>
    </row>
    <row r="773" spans="1:5">
      <c r="A773" s="94">
        <v>44712</v>
      </c>
      <c r="B773" s="6"/>
      <c r="C773" s="60">
        <v>349685</v>
      </c>
      <c r="D773" s="47">
        <v>119.060935</v>
      </c>
      <c r="E773" s="114"/>
    </row>
    <row r="774" spans="1:5">
      <c r="A774" s="94">
        <v>44713</v>
      </c>
      <c r="B774" s="6"/>
      <c r="C774" s="60">
        <v>254772</v>
      </c>
      <c r="D774" s="47">
        <v>119.476648</v>
      </c>
      <c r="E774" s="114"/>
    </row>
    <row r="775" spans="1:5">
      <c r="A775" s="94">
        <v>44714</v>
      </c>
      <c r="B775" s="6"/>
      <c r="C775" s="60">
        <v>121963</v>
      </c>
      <c r="D775" s="47">
        <v>119.55259</v>
      </c>
      <c r="E775" s="114"/>
    </row>
    <row r="776" spans="1:5">
      <c r="A776" s="94">
        <v>44715</v>
      </c>
      <c r="B776" s="6"/>
      <c r="C776" s="60">
        <v>0</v>
      </c>
      <c r="D776" s="47"/>
      <c r="E776" s="114"/>
    </row>
    <row r="777" spans="1:5">
      <c r="A777" s="94">
        <v>44716</v>
      </c>
      <c r="B777" s="6"/>
      <c r="C777" s="60">
        <v>0</v>
      </c>
      <c r="D777" s="47"/>
      <c r="E777" s="114"/>
    </row>
    <row r="778" spans="1:5">
      <c r="A778" s="94">
        <v>44717</v>
      </c>
      <c r="B778" s="6"/>
      <c r="C778" s="60">
        <v>0</v>
      </c>
      <c r="D778" s="47"/>
      <c r="E778" s="114"/>
    </row>
    <row r="779" spans="1:5">
      <c r="A779" s="94">
        <v>44718</v>
      </c>
      <c r="B779" s="6"/>
      <c r="C779" s="60">
        <v>0</v>
      </c>
      <c r="D779" s="47"/>
      <c r="E779" s="114"/>
    </row>
    <row r="780" spans="1:5">
      <c r="A780" s="94">
        <v>44719</v>
      </c>
      <c r="B780" s="6"/>
      <c r="C780" s="60">
        <v>0</v>
      </c>
      <c r="D780" s="47"/>
      <c r="E780" s="114"/>
    </row>
    <row r="781" spans="1:5">
      <c r="A781" s="94">
        <v>44720</v>
      </c>
      <c r="B781" s="6"/>
      <c r="C781" s="60">
        <v>0</v>
      </c>
      <c r="D781" s="47"/>
      <c r="E781" s="114"/>
    </row>
    <row r="783" spans="1:5">
      <c r="C783" s="93" t="s">
        <v>340</v>
      </c>
    </row>
  </sheetData>
  <hyperlinks>
    <hyperlink ref="A1" location="Índice!A1" display="Voltar" xr:uid="{00000000-0004-0000-30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2FA3-F4CB-44EB-BF2E-0C8B7399B0B2}">
  <dimension ref="A1:DZ107"/>
  <sheetViews>
    <sheetView showGridLines="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L27" sqref="L27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ht="6" customHeight="1"/>
    <row r="3" spans="1:130" ht="19.5" customHeight="1"/>
    <row r="5" spans="1:130" s="61" customFormat="1" ht="23.25">
      <c r="A5" s="78"/>
      <c r="D5" s="7"/>
      <c r="E5" s="7"/>
      <c r="F5" s="7"/>
      <c r="G5" s="7"/>
      <c r="H5" s="7" t="str">
        <f>Título_ACBio</f>
        <v>Análise de Conjuntura - Ano 2021</v>
      </c>
      <c r="I5" s="7"/>
      <c r="J5" s="7"/>
      <c r="K5" s="64"/>
      <c r="L5" s="64"/>
      <c r="M5" s="64"/>
      <c r="N5" s="64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38" t="str">
        <f>Índice!BF14</f>
        <v>Gráfico 48 – Evolução da Balança Comercial Brasileira, do Agronegócio e da taxa de câmbio (R$/US$)</v>
      </c>
      <c r="D8" s="132"/>
    </row>
    <row r="9" spans="1:130">
      <c r="C9" s="73"/>
    </row>
    <row r="10" spans="1:130" ht="30">
      <c r="A10" s="79" t="s">
        <v>60</v>
      </c>
      <c r="C10" s="51" t="s">
        <v>298</v>
      </c>
      <c r="D10" s="51" t="s">
        <v>300</v>
      </c>
      <c r="E10" s="51" t="s">
        <v>301</v>
      </c>
      <c r="F10" s="51" t="s">
        <v>302</v>
      </c>
      <c r="G10" s="88" t="s">
        <v>303</v>
      </c>
    </row>
    <row r="11" spans="1:130">
      <c r="B11" s="4"/>
      <c r="C11" s="32" t="s">
        <v>299</v>
      </c>
      <c r="D11" s="32"/>
      <c r="E11" s="32"/>
      <c r="F11" s="32"/>
      <c r="G11" s="43" t="s">
        <v>304</v>
      </c>
    </row>
    <row r="12" spans="1:130">
      <c r="A12" s="44">
        <v>1997</v>
      </c>
      <c r="B12" s="6"/>
      <c r="C12" s="70">
        <v>52.947495531999998</v>
      </c>
      <c r="D12" s="12">
        <v>59.484840278</v>
      </c>
      <c r="E12" s="70">
        <v>23.343712329999999</v>
      </c>
      <c r="F12" s="12">
        <v>8.1073824430000005</v>
      </c>
      <c r="G12" s="138">
        <v>1.0777583333333334</v>
      </c>
      <c r="H12" s="11"/>
      <c r="I12" s="42"/>
    </row>
    <row r="13" spans="1:130">
      <c r="A13" s="44">
        <v>1998</v>
      </c>
      <c r="B13" s="6"/>
      <c r="C13" s="70">
        <v>51.076603548999998</v>
      </c>
      <c r="D13" s="12">
        <v>57.596907510999998</v>
      </c>
      <c r="E13" s="70">
        <v>21.524762385999999</v>
      </c>
      <c r="F13" s="12">
        <v>7.9867983919999999</v>
      </c>
      <c r="G13" s="138">
        <v>1.1602333333333332</v>
      </c>
      <c r="I13" s="42"/>
    </row>
    <row r="14" spans="1:130">
      <c r="A14" s="44">
        <v>1999</v>
      </c>
      <c r="B14" s="6"/>
      <c r="C14" s="70">
        <v>47.945909309999998</v>
      </c>
      <c r="D14" s="12">
        <v>49.181644327000001</v>
      </c>
      <c r="E14" s="70">
        <v>20.470203867999999</v>
      </c>
      <c r="F14" s="12">
        <v>5.6491420479999999</v>
      </c>
      <c r="G14" s="138">
        <v>1.8084583333333335</v>
      </c>
      <c r="J14" s="42"/>
    </row>
    <row r="15" spans="1:130">
      <c r="A15" s="44">
        <v>2000</v>
      </c>
      <c r="B15" s="6"/>
      <c r="C15" s="70">
        <v>55.018346483000002</v>
      </c>
      <c r="D15" s="12">
        <v>55.891118708999997</v>
      </c>
      <c r="E15" s="70">
        <v>20.576663042</v>
      </c>
      <c r="F15" s="12">
        <v>5.7391297669999997</v>
      </c>
      <c r="G15" s="138">
        <v>1.833075</v>
      </c>
      <c r="J15" s="42"/>
    </row>
    <row r="16" spans="1:130">
      <c r="A16" s="44">
        <v>2001</v>
      </c>
      <c r="B16" s="6"/>
      <c r="C16" s="70">
        <v>58.128223218999999</v>
      </c>
      <c r="D16" s="12">
        <v>55.444566162000001</v>
      </c>
      <c r="E16" s="70">
        <v>23.828265866999999</v>
      </c>
      <c r="F16" s="12">
        <v>4.7745128790000004</v>
      </c>
      <c r="G16" s="138">
        <v>2.3637083333333333</v>
      </c>
    </row>
    <row r="17" spans="1:12">
      <c r="A17" s="44">
        <v>2002</v>
      </c>
      <c r="B17" s="6"/>
      <c r="C17" s="12">
        <v>60.290491129000003</v>
      </c>
      <c r="D17" s="12">
        <v>47.140165637999999</v>
      </c>
      <c r="E17" s="12">
        <v>24.811600650999999</v>
      </c>
      <c r="F17" s="12">
        <v>4.4247960480000001</v>
      </c>
      <c r="G17" s="138">
        <v>2.9306999999999999</v>
      </c>
    </row>
    <row r="18" spans="1:12">
      <c r="A18" s="44">
        <v>2003</v>
      </c>
      <c r="B18" s="6"/>
      <c r="C18" s="12">
        <v>72.975027453999999</v>
      </c>
      <c r="D18" s="12">
        <v>48.269929599999998</v>
      </c>
      <c r="E18" s="12">
        <v>30.608307516</v>
      </c>
      <c r="F18" s="12">
        <v>4.7247143420000004</v>
      </c>
      <c r="G18" s="138">
        <v>3.0575999999999994</v>
      </c>
    </row>
    <row r="19" spans="1:12">
      <c r="A19" s="44">
        <v>2004</v>
      </c>
      <c r="B19" s="6"/>
      <c r="C19" s="12">
        <v>96.332184409999996</v>
      </c>
      <c r="D19" s="12">
        <v>62.744505513</v>
      </c>
      <c r="E19" s="12">
        <v>38.922873224999996</v>
      </c>
      <c r="F19" s="12">
        <v>4.8022270300000001</v>
      </c>
      <c r="G19" s="138">
        <v>2.9271999999999996</v>
      </c>
    </row>
    <row r="20" spans="1:12">
      <c r="A20" s="44">
        <v>2005</v>
      </c>
      <c r="B20" s="6"/>
      <c r="C20" s="12">
        <v>118.69285654399999</v>
      </c>
      <c r="D20" s="12">
        <v>73.468391463000003</v>
      </c>
      <c r="E20" s="12">
        <v>43.585849062000001</v>
      </c>
      <c r="F20" s="12">
        <v>5.070081762</v>
      </c>
      <c r="G20" s="138">
        <v>2.4409750000000003</v>
      </c>
      <c r="J20" s="42"/>
    </row>
    <row r="21" spans="1:12">
      <c r="A21" s="44">
        <v>2006</v>
      </c>
      <c r="B21" s="6"/>
      <c r="C21" s="12">
        <v>137.708096759</v>
      </c>
      <c r="D21" s="12">
        <v>91.192855350000002</v>
      </c>
      <c r="E21" s="12">
        <v>49.416495515000001</v>
      </c>
      <c r="F21" s="12">
        <v>6.6483383759999999</v>
      </c>
      <c r="G21" s="138">
        <v>2.1746500000000002</v>
      </c>
      <c r="J21" s="42"/>
    </row>
    <row r="22" spans="1:12">
      <c r="A22" s="44">
        <v>2007</v>
      </c>
      <c r="B22" s="6"/>
      <c r="C22" s="12">
        <v>160.52188275500001</v>
      </c>
      <c r="D22" s="12">
        <v>120.47538297299999</v>
      </c>
      <c r="E22" s="12">
        <v>58.358334415000002</v>
      </c>
      <c r="F22" s="12">
        <v>8.6874574750000004</v>
      </c>
      <c r="G22" s="138">
        <v>1.9469583333333329</v>
      </c>
    </row>
    <row r="23" spans="1:12">
      <c r="A23" s="44">
        <v>2008</v>
      </c>
      <c r="C23" s="12">
        <v>197.778858085</v>
      </c>
      <c r="D23" s="12">
        <v>173.11858878499999</v>
      </c>
      <c r="E23" s="12">
        <v>71.747138355999994</v>
      </c>
      <c r="F23" s="12">
        <v>11.880391567</v>
      </c>
      <c r="G23" s="138">
        <v>1.8349500000000001</v>
      </c>
      <c r="L23" s="12"/>
    </row>
    <row r="24" spans="1:12">
      <c r="A24" s="44">
        <v>2009</v>
      </c>
      <c r="C24" s="12">
        <v>152.910580383</v>
      </c>
      <c r="D24" s="12">
        <v>127.81215389899999</v>
      </c>
      <c r="E24" s="12">
        <v>64.741172917</v>
      </c>
      <c r="F24" s="12">
        <v>9.9000168639999995</v>
      </c>
      <c r="G24" s="138">
        <v>1.9956916666666669</v>
      </c>
    </row>
    <row r="25" spans="1:12">
      <c r="A25" s="44">
        <v>2010</v>
      </c>
      <c r="C25" s="12">
        <v>201.78833703500001</v>
      </c>
      <c r="D25" s="12">
        <v>181.77496937800001</v>
      </c>
      <c r="E25" s="12">
        <v>76.395921326999996</v>
      </c>
      <c r="F25" s="12">
        <v>13.398111966</v>
      </c>
      <c r="G25" s="138">
        <v>1.756758333333333</v>
      </c>
    </row>
    <row r="26" spans="1:12">
      <c r="A26" s="44">
        <v>2011</v>
      </c>
      <c r="C26" s="12">
        <v>255.93630685700001</v>
      </c>
      <c r="D26" s="12">
        <v>226.24422212799999</v>
      </c>
      <c r="E26" s="12">
        <v>94.916713268999999</v>
      </c>
      <c r="F26" s="12">
        <v>17.507585576</v>
      </c>
      <c r="G26" s="138">
        <v>1.6726666666666665</v>
      </c>
    </row>
    <row r="27" spans="1:12">
      <c r="A27" s="44">
        <v>2012</v>
      </c>
      <c r="C27" s="12">
        <v>242.27730718999999</v>
      </c>
      <c r="D27" s="12">
        <v>223.366721023</v>
      </c>
      <c r="E27" s="12">
        <v>95.748843123</v>
      </c>
      <c r="F27" s="12">
        <v>16.408666471</v>
      </c>
      <c r="G27" s="138">
        <v>1.9527749999999999</v>
      </c>
    </row>
    <row r="28" spans="1:12">
      <c r="A28" s="44">
        <v>2013</v>
      </c>
      <c r="C28" s="12">
        <v>241.96756175900001</v>
      </c>
      <c r="D28" s="12">
        <v>239.68123163499999</v>
      </c>
      <c r="E28" s="12">
        <v>99.932843059999996</v>
      </c>
      <c r="F28" s="12">
        <v>17.059790873000001</v>
      </c>
      <c r="G28" s="138">
        <v>2.1528416666666668</v>
      </c>
    </row>
    <row r="29" spans="1:12">
      <c r="A29" s="44">
        <v>2014</v>
      </c>
      <c r="C29" s="12">
        <v>224.974401228</v>
      </c>
      <c r="D29" s="12">
        <v>229.12784331399999</v>
      </c>
      <c r="E29" s="12">
        <v>96.659151803</v>
      </c>
      <c r="F29" s="12">
        <v>16.613144147</v>
      </c>
      <c r="G29" s="138">
        <v>2.3604749999999997</v>
      </c>
    </row>
    <row r="30" spans="1:12">
      <c r="A30" s="44">
        <v>2015</v>
      </c>
      <c r="C30" s="12">
        <v>190.97108733900001</v>
      </c>
      <c r="D30" s="12">
        <v>171.45899975899999</v>
      </c>
      <c r="E30" s="12">
        <v>88.168172193999993</v>
      </c>
      <c r="F30" s="12">
        <v>13.072421212</v>
      </c>
      <c r="G30" s="138">
        <v>3.3195916666666672</v>
      </c>
    </row>
    <row r="31" spans="1:12">
      <c r="A31" s="44">
        <v>2016</v>
      </c>
      <c r="C31" s="12">
        <v>185.23211630099999</v>
      </c>
      <c r="D31" s="12">
        <v>137.58583097600001</v>
      </c>
      <c r="E31" s="12">
        <v>84.937406366999994</v>
      </c>
      <c r="F31" s="12">
        <v>13.627600486</v>
      </c>
      <c r="G31" s="138">
        <v>3.4882583333333339</v>
      </c>
    </row>
    <row r="32" spans="1:12">
      <c r="A32" s="44">
        <v>2017</v>
      </c>
      <c r="C32" s="12">
        <v>217.73921846600001</v>
      </c>
      <c r="D32" s="12">
        <v>150.74949442100001</v>
      </c>
      <c r="E32" s="12">
        <v>96.014250614000005</v>
      </c>
      <c r="F32" s="12">
        <v>14.153010993000001</v>
      </c>
      <c r="G32" s="138">
        <v>3.1910333333333334</v>
      </c>
    </row>
    <row r="33" spans="1:7">
      <c r="A33" s="44">
        <v>2018</v>
      </c>
      <c r="C33" s="12">
        <v>239.26399268099999</v>
      </c>
      <c r="D33" s="12">
        <v>181.23056886200001</v>
      </c>
      <c r="E33" s="12">
        <v>101.167305207</v>
      </c>
      <c r="F33" s="12">
        <v>14.037591057</v>
      </c>
      <c r="G33" s="138">
        <v>3.615183333333333</v>
      </c>
    </row>
    <row r="34" spans="1:7">
      <c r="A34" s="44">
        <v>2019</v>
      </c>
      <c r="C34" s="12">
        <v>225.38348246800001</v>
      </c>
      <c r="D34" s="12">
        <v>177.34793474899999</v>
      </c>
      <c r="E34" s="12">
        <v>96.850624359999998</v>
      </c>
      <c r="F34" s="12">
        <v>13.768880304</v>
      </c>
      <c r="G34" s="138">
        <v>3.923316666666667</v>
      </c>
    </row>
    <row r="35" spans="1:7">
      <c r="A35" s="44">
        <v>2020</v>
      </c>
      <c r="C35" s="12">
        <v>209.87838496399999</v>
      </c>
      <c r="D35" s="12">
        <v>158.93729240900001</v>
      </c>
      <c r="E35" s="12">
        <v>100.70190940000001</v>
      </c>
      <c r="F35" s="12">
        <v>13.046638282</v>
      </c>
      <c r="G35" s="138">
        <v>5.0573666666666668</v>
      </c>
    </row>
    <row r="36" spans="1:7">
      <c r="A36" s="44">
        <v>2021</v>
      </c>
      <c r="C36" s="12">
        <v>280.63</v>
      </c>
      <c r="D36" s="12">
        <v>158.78700000000001</v>
      </c>
      <c r="E36" s="12">
        <v>120.586</v>
      </c>
      <c r="F36" s="12">
        <v>15.529</v>
      </c>
      <c r="G36" s="138">
        <v>5.319675000000001</v>
      </c>
    </row>
    <row r="37" spans="1:7">
      <c r="A37" s="44"/>
      <c r="C37" s="12"/>
      <c r="D37" s="12"/>
    </row>
    <row r="38" spans="1:7">
      <c r="A38" s="44"/>
      <c r="C38" s="144" t="s">
        <v>352</v>
      </c>
      <c r="D38" s="12"/>
    </row>
    <row r="39" spans="1:7">
      <c r="A39" s="44"/>
      <c r="C39" s="12"/>
      <c r="D39" s="12"/>
    </row>
    <row r="40" spans="1:7">
      <c r="A40" s="44"/>
      <c r="C40" s="12"/>
      <c r="D40" s="12"/>
    </row>
    <row r="41" spans="1:7">
      <c r="A41" s="44"/>
      <c r="C41" s="12"/>
      <c r="D41" s="12"/>
    </row>
    <row r="42" spans="1:7">
      <c r="A42" s="44"/>
      <c r="C42" s="12"/>
      <c r="D42" s="12"/>
    </row>
    <row r="43" spans="1:7">
      <c r="A43" s="44"/>
      <c r="C43" s="12"/>
      <c r="D43" s="12"/>
    </row>
    <row r="44" spans="1:7">
      <c r="A44" s="44"/>
      <c r="C44" s="12"/>
      <c r="D44" s="12"/>
    </row>
    <row r="45" spans="1:7">
      <c r="A45" s="44"/>
      <c r="C45" s="12"/>
      <c r="D45" s="12"/>
    </row>
    <row r="46" spans="1:7">
      <c r="A46" s="44"/>
      <c r="C46" s="12"/>
      <c r="D46" s="12"/>
    </row>
    <row r="47" spans="1:7">
      <c r="A47" s="44"/>
      <c r="C47" s="12"/>
      <c r="D47" s="12"/>
    </row>
    <row r="48" spans="1:7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A102" s="44"/>
      <c r="C102" s="12"/>
      <c r="D102" s="12"/>
    </row>
    <row r="103" spans="1:4">
      <c r="A103" s="44"/>
      <c r="C103" s="12"/>
      <c r="D103" s="12"/>
    </row>
    <row r="104" spans="1:4">
      <c r="A104" s="44"/>
      <c r="C104" s="12"/>
      <c r="D104" s="12"/>
    </row>
    <row r="105" spans="1:4">
      <c r="C105" s="12"/>
      <c r="D105" s="12"/>
    </row>
    <row r="106" spans="1:4">
      <c r="C106" s="12"/>
      <c r="D106" s="12"/>
    </row>
    <row r="107" spans="1:4">
      <c r="C107" s="12"/>
      <c r="D107" s="12"/>
    </row>
  </sheetData>
  <hyperlinks>
    <hyperlink ref="A1" location="Índice!A1" display="Voltar" xr:uid="{3433C8A8-5472-43E2-BFC6-EBA3628114CC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8D87-F1E3-4FBA-9C79-65C51A558EDC}"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4" sqref="G24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ht="6" customHeight="1"/>
    <row r="3" spans="1:130" ht="19.5" customHeight="1"/>
    <row r="5" spans="1:130" s="61" customFormat="1" ht="23.25">
      <c r="A5" s="78"/>
      <c r="D5" s="7"/>
      <c r="E5" s="7"/>
      <c r="F5" s="7"/>
      <c r="G5" s="7"/>
      <c r="H5" s="7" t="s">
        <v>0</v>
      </c>
      <c r="I5" s="7"/>
      <c r="J5" s="7"/>
      <c r="K5" s="64"/>
      <c r="L5" s="64"/>
      <c r="M5" s="64"/>
      <c r="N5" s="64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38" t="str">
        <f>Índice!BF18</f>
        <v>Gráfico 49 – Consumo de Fertilizantes por Cultura em 2020</v>
      </c>
      <c r="D8" s="140"/>
    </row>
    <row r="9" spans="1:130">
      <c r="C9" s="73"/>
    </row>
    <row r="10" spans="1:130" ht="30">
      <c r="A10" s="79" t="s">
        <v>342</v>
      </c>
      <c r="C10" s="51" t="s">
        <v>343</v>
      </c>
    </row>
    <row r="11" spans="1:130">
      <c r="B11" s="4"/>
      <c r="C11" s="32" t="s">
        <v>54</v>
      </c>
    </row>
    <row r="12" spans="1:130">
      <c r="A12" s="22" t="s">
        <v>344</v>
      </c>
      <c r="B12" s="6"/>
      <c r="C12" s="18">
        <v>0.44</v>
      </c>
      <c r="E12" s="11"/>
      <c r="F12" s="42"/>
      <c r="H12" s="11"/>
      <c r="I12" s="42"/>
    </row>
    <row r="13" spans="1:130">
      <c r="A13" s="22" t="s">
        <v>345</v>
      </c>
      <c r="B13" s="6"/>
      <c r="C13" s="18">
        <v>0.17</v>
      </c>
      <c r="E13" s="11"/>
      <c r="F13" s="42"/>
      <c r="I13" s="42"/>
    </row>
    <row r="14" spans="1:130">
      <c r="A14" s="22" t="s">
        <v>346</v>
      </c>
      <c r="B14" s="6"/>
      <c r="C14" s="18">
        <v>0.11</v>
      </c>
      <c r="D14" s="12"/>
      <c r="F14" s="11"/>
      <c r="G14" s="42"/>
      <c r="J14" s="42"/>
    </row>
    <row r="15" spans="1:130">
      <c r="A15" s="22" t="s">
        <v>347</v>
      </c>
      <c r="B15" s="6"/>
      <c r="C15" s="18">
        <v>0.06</v>
      </c>
      <c r="D15" s="12"/>
      <c r="G15" s="42"/>
      <c r="J15" s="42"/>
    </row>
    <row r="16" spans="1:130">
      <c r="A16" s="22" t="s">
        <v>348</v>
      </c>
      <c r="B16" s="6"/>
      <c r="C16" s="18">
        <v>0.05</v>
      </c>
      <c r="D16" s="12"/>
      <c r="G16" s="42"/>
    </row>
    <row r="17" spans="1:12">
      <c r="A17" s="22" t="s">
        <v>349</v>
      </c>
      <c r="B17" s="6"/>
      <c r="C17" s="18">
        <v>0.17</v>
      </c>
      <c r="D17" s="12"/>
    </row>
    <row r="18" spans="1:12">
      <c r="A18" s="22"/>
      <c r="B18" s="6"/>
      <c r="C18" s="12"/>
      <c r="D18" s="12"/>
    </row>
    <row r="19" spans="1:12">
      <c r="A19" s="22"/>
      <c r="B19" s="6"/>
      <c r="C19" s="12"/>
      <c r="D19" s="12"/>
    </row>
    <row r="20" spans="1:12">
      <c r="A20" s="22"/>
      <c r="B20" s="6"/>
      <c r="C20" s="12"/>
      <c r="D20" s="12"/>
      <c r="J20" s="42"/>
    </row>
    <row r="21" spans="1:12">
      <c r="A21" s="22"/>
      <c r="B21" s="6"/>
      <c r="C21" s="12"/>
      <c r="D21" s="12"/>
      <c r="J21" s="42"/>
    </row>
    <row r="22" spans="1:12">
      <c r="A22" s="22"/>
      <c r="B22" s="6"/>
      <c r="C22" s="12"/>
      <c r="D22" s="12"/>
    </row>
    <row r="23" spans="1:12">
      <c r="A23" s="22"/>
      <c r="C23" s="12"/>
      <c r="D23" s="12"/>
      <c r="L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A102" s="44"/>
      <c r="C102" s="12"/>
      <c r="D102" s="12"/>
    </row>
    <row r="103" spans="1:4">
      <c r="A103" s="44"/>
      <c r="C103" s="12"/>
      <c r="D103" s="12"/>
    </row>
    <row r="104" spans="1:4">
      <c r="A104" s="44"/>
      <c r="C104" s="12"/>
      <c r="D104" s="12"/>
    </row>
    <row r="105" spans="1:4">
      <c r="C105" s="12"/>
      <c r="D105" s="12"/>
    </row>
    <row r="106" spans="1:4">
      <c r="C106" s="12"/>
      <c r="D106" s="12"/>
    </row>
    <row r="107" spans="1:4">
      <c r="C107" s="12"/>
      <c r="D107" s="12"/>
    </row>
  </sheetData>
  <hyperlinks>
    <hyperlink ref="A1" location="Índice!A1" display="Voltar" xr:uid="{8D1C804E-9692-4929-A983-36020F96D01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0019-19DF-438A-A9AD-12E81082AD08}">
  <dimension ref="A1:DZ107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6" width="16.28515625" style="2" customWidth="1"/>
    <col min="7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ht="6" customHeight="1"/>
    <row r="3" spans="1:130" ht="19.5" customHeight="1"/>
    <row r="5" spans="1:130" s="61" customFormat="1" ht="23.25">
      <c r="A5" s="78"/>
      <c r="D5" s="7"/>
      <c r="E5" s="7"/>
      <c r="F5" s="7"/>
      <c r="G5" s="7"/>
      <c r="H5" s="7" t="str">
        <f>Título_ACBio</f>
        <v>Análise de Conjuntura - Ano 2021</v>
      </c>
      <c r="I5" s="7"/>
      <c r="J5" s="7"/>
      <c r="K5" s="64"/>
      <c r="L5" s="64"/>
      <c r="M5" s="64"/>
      <c r="N5" s="64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38" t="str">
        <f>Índice!BF22</f>
        <v>Gráfico 50 – Mercado de Fertilizantes no Brasil</v>
      </c>
      <c r="D8" s="132"/>
    </row>
    <row r="9" spans="1:130">
      <c r="C9" s="73"/>
    </row>
    <row r="10" spans="1:130" ht="75">
      <c r="A10" s="79" t="s">
        <v>60</v>
      </c>
      <c r="C10" s="51" t="s">
        <v>291</v>
      </c>
      <c r="D10" s="51" t="s">
        <v>292</v>
      </c>
      <c r="E10" s="51" t="s">
        <v>293</v>
      </c>
      <c r="F10" s="51" t="s">
        <v>294</v>
      </c>
    </row>
    <row r="11" spans="1:130">
      <c r="B11" s="4"/>
      <c r="C11" s="32" t="s">
        <v>295</v>
      </c>
      <c r="D11" s="32"/>
      <c r="E11" s="32"/>
      <c r="F11" s="32"/>
    </row>
    <row r="12" spans="1:130">
      <c r="A12" s="44">
        <v>2013</v>
      </c>
      <c r="B12" s="6"/>
      <c r="C12" s="60">
        <v>30700397</v>
      </c>
      <c r="D12" s="60">
        <v>9304713</v>
      </c>
      <c r="E12" s="60">
        <v>21618822</v>
      </c>
      <c r="F12" s="60">
        <v>656983</v>
      </c>
      <c r="H12" s="11"/>
      <c r="I12" s="42"/>
    </row>
    <row r="13" spans="1:130">
      <c r="A13" s="44">
        <v>2014</v>
      </c>
      <c r="B13" s="6"/>
      <c r="C13" s="60">
        <v>32209066</v>
      </c>
      <c r="D13" s="60">
        <v>8817680</v>
      </c>
      <c r="E13" s="60">
        <v>24035600</v>
      </c>
      <c r="F13" s="60">
        <v>676601</v>
      </c>
      <c r="I13" s="42"/>
    </row>
    <row r="14" spans="1:130">
      <c r="A14" s="44">
        <v>2015</v>
      </c>
      <c r="B14" s="6"/>
      <c r="C14" s="60">
        <v>30201998</v>
      </c>
      <c r="D14" s="60">
        <v>9115260</v>
      </c>
      <c r="E14" s="60">
        <v>21087299</v>
      </c>
      <c r="F14" s="60">
        <v>526173</v>
      </c>
      <c r="G14" s="42"/>
      <c r="J14" s="42"/>
    </row>
    <row r="15" spans="1:130">
      <c r="A15" s="44">
        <v>2016</v>
      </c>
      <c r="B15" s="6"/>
      <c r="C15" s="60">
        <v>34083415</v>
      </c>
      <c r="D15" s="60">
        <v>8999817</v>
      </c>
      <c r="E15" s="60">
        <v>24485493</v>
      </c>
      <c r="F15" s="60">
        <v>549444</v>
      </c>
      <c r="G15" s="42"/>
      <c r="J15" s="42"/>
    </row>
    <row r="16" spans="1:130">
      <c r="A16" s="44">
        <v>2017</v>
      </c>
      <c r="B16" s="6"/>
      <c r="C16" s="60">
        <v>34438840</v>
      </c>
      <c r="D16" s="59">
        <v>8184611</v>
      </c>
      <c r="E16" s="59">
        <v>26305488</v>
      </c>
      <c r="F16" s="59">
        <v>331624</v>
      </c>
      <c r="G16" s="42"/>
    </row>
    <row r="17" spans="1:12">
      <c r="A17" s="44">
        <v>2018</v>
      </c>
      <c r="B17" s="6"/>
      <c r="C17" s="59">
        <v>35506322</v>
      </c>
      <c r="D17" s="59">
        <v>8169543</v>
      </c>
      <c r="E17" s="59">
        <v>27496625</v>
      </c>
      <c r="F17" s="59">
        <v>336071</v>
      </c>
    </row>
    <row r="18" spans="1:12">
      <c r="A18" s="44">
        <v>2019</v>
      </c>
      <c r="B18" s="6"/>
      <c r="C18" s="59">
        <v>36238381</v>
      </c>
      <c r="D18" s="59">
        <v>7182751</v>
      </c>
      <c r="E18" s="59">
        <v>29578620</v>
      </c>
      <c r="F18" s="59">
        <v>278632</v>
      </c>
    </row>
    <row r="19" spans="1:12">
      <c r="A19" s="44">
        <v>2020</v>
      </c>
      <c r="B19" s="6"/>
      <c r="C19" s="59">
        <v>40564138</v>
      </c>
      <c r="D19" s="59">
        <v>6516205</v>
      </c>
      <c r="E19" s="59">
        <v>32872543</v>
      </c>
      <c r="F19" s="59">
        <v>584118</v>
      </c>
    </row>
    <row r="20" spans="1:12">
      <c r="A20" s="44">
        <v>2021</v>
      </c>
      <c r="B20" s="6"/>
      <c r="C20" s="59">
        <v>45855071</v>
      </c>
      <c r="D20" s="59">
        <v>6990065</v>
      </c>
      <c r="E20" s="59">
        <v>39201535</v>
      </c>
      <c r="F20" s="59">
        <v>683830</v>
      </c>
      <c r="J20" s="42"/>
    </row>
    <row r="21" spans="1:12">
      <c r="A21" s="22"/>
      <c r="B21" s="6"/>
      <c r="C21" s="12"/>
      <c r="D21" s="12"/>
      <c r="J21" s="42"/>
    </row>
    <row r="22" spans="1:12">
      <c r="A22" s="22"/>
      <c r="B22" s="6"/>
      <c r="C22" s="144" t="s">
        <v>341</v>
      </c>
      <c r="D22" s="12"/>
    </row>
    <row r="23" spans="1:12">
      <c r="A23" s="22"/>
      <c r="C23" s="12"/>
      <c r="D23" s="12"/>
      <c r="L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A102" s="44"/>
      <c r="C102" s="12"/>
      <c r="D102" s="12"/>
    </row>
    <row r="103" spans="1:4">
      <c r="A103" s="44"/>
      <c r="C103" s="12"/>
      <c r="D103" s="12"/>
    </row>
    <row r="104" spans="1:4">
      <c r="A104" s="44"/>
      <c r="C104" s="12"/>
      <c r="D104" s="12"/>
    </row>
    <row r="105" spans="1:4">
      <c r="C105" s="12"/>
      <c r="D105" s="12"/>
    </row>
    <row r="106" spans="1:4">
      <c r="C106" s="12"/>
      <c r="D106" s="12"/>
    </row>
    <row r="107" spans="1:4">
      <c r="C107" s="12"/>
      <c r="D107" s="12"/>
    </row>
  </sheetData>
  <hyperlinks>
    <hyperlink ref="A1" location="Índice!A1" display="Voltar" xr:uid="{34A49231-6AD2-449E-871A-0F736616E59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47"/>
  <dimension ref="A1:DZ107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ColWidth="9.28515625" defaultRowHeight="15"/>
  <cols>
    <col min="1" max="1" width="14.7109375" style="77" bestFit="1" customWidth="1"/>
    <col min="2" max="2" width="8.7109375" style="2" customWidth="1"/>
    <col min="3" max="8" width="14.28515625" style="2" customWidth="1"/>
    <col min="9" max="12" width="9.28515625" style="2"/>
    <col min="13" max="13" width="10" style="2" bestFit="1" customWidth="1"/>
    <col min="14" max="16384" width="9.28515625" style="2"/>
  </cols>
  <sheetData>
    <row r="1" spans="1:130">
      <c r="A1" s="76" t="s">
        <v>34</v>
      </c>
      <c r="B1" s="1"/>
    </row>
    <row r="2" spans="1:130" ht="6" customHeight="1"/>
    <row r="3" spans="1:130" ht="19.5" customHeight="1"/>
    <row r="5" spans="1:130" s="61" customFormat="1" ht="23.25">
      <c r="A5" s="78"/>
      <c r="D5" s="7"/>
      <c r="E5" s="7"/>
      <c r="F5" s="7"/>
      <c r="G5" s="7"/>
      <c r="H5" s="7" t="str">
        <f>Título_ACBio</f>
        <v>Análise de Conjuntura - Ano 2021</v>
      </c>
      <c r="I5" s="7"/>
      <c r="J5" s="7"/>
      <c r="K5" s="64"/>
      <c r="L5" s="64"/>
      <c r="M5" s="64"/>
      <c r="N5" s="64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</row>
    <row r="8" spans="1:130">
      <c r="C8" s="38" t="s">
        <v>272</v>
      </c>
      <c r="D8" s="13"/>
    </row>
    <row r="9" spans="1:130">
      <c r="C9" s="73"/>
    </row>
    <row r="10" spans="1:130">
      <c r="A10" s="79" t="s">
        <v>273</v>
      </c>
      <c r="C10" s="51" t="s">
        <v>274</v>
      </c>
    </row>
    <row r="11" spans="1:130">
      <c r="B11" s="4"/>
      <c r="C11" s="32" t="s">
        <v>275</v>
      </c>
    </row>
    <row r="12" spans="1:130">
      <c r="A12" s="22" t="s">
        <v>276</v>
      </c>
      <c r="B12" s="6"/>
      <c r="C12" s="70" t="s">
        <v>277</v>
      </c>
      <c r="E12" s="11"/>
      <c r="F12" s="42"/>
      <c r="H12" s="11"/>
      <c r="I12" s="42"/>
    </row>
    <row r="13" spans="1:130">
      <c r="A13" s="22" t="s">
        <v>276</v>
      </c>
      <c r="B13" s="6"/>
      <c r="C13" s="70" t="s">
        <v>277</v>
      </c>
      <c r="E13" s="11"/>
      <c r="F13" s="42"/>
      <c r="I13" s="42"/>
    </row>
    <row r="14" spans="1:130">
      <c r="A14" s="22" t="s">
        <v>276</v>
      </c>
      <c r="B14" s="6"/>
      <c r="C14" s="70" t="s">
        <v>277</v>
      </c>
      <c r="D14" s="12"/>
      <c r="F14" s="11"/>
      <c r="G14" s="42"/>
      <c r="J14" s="42"/>
    </row>
    <row r="15" spans="1:130">
      <c r="A15" s="22" t="s">
        <v>276</v>
      </c>
      <c r="B15" s="6"/>
      <c r="C15" s="70" t="s">
        <v>277</v>
      </c>
      <c r="D15" s="12"/>
      <c r="G15" s="42"/>
      <c r="J15" s="42"/>
    </row>
    <row r="16" spans="1:130">
      <c r="A16" s="22"/>
      <c r="B16" s="6"/>
      <c r="C16" s="70"/>
      <c r="D16" s="12"/>
      <c r="G16" s="42"/>
    </row>
    <row r="17" spans="1:12">
      <c r="A17" s="22"/>
      <c r="B17" s="6"/>
      <c r="C17" s="12"/>
      <c r="D17" s="12"/>
    </row>
    <row r="18" spans="1:12">
      <c r="A18" s="22"/>
      <c r="B18" s="6"/>
      <c r="C18" s="12"/>
      <c r="D18" s="12"/>
    </row>
    <row r="19" spans="1:12">
      <c r="A19" s="22"/>
      <c r="B19" s="6"/>
      <c r="C19" s="12"/>
      <c r="D19" s="12"/>
    </row>
    <row r="20" spans="1:12">
      <c r="A20" s="22"/>
      <c r="B20" s="6"/>
      <c r="C20" s="12"/>
      <c r="D20" s="12"/>
      <c r="J20" s="42"/>
    </row>
    <row r="21" spans="1:12">
      <c r="A21" s="22"/>
      <c r="B21" s="6"/>
      <c r="C21" s="12"/>
      <c r="D21" s="12"/>
      <c r="J21" s="42"/>
    </row>
    <row r="22" spans="1:12">
      <c r="A22" s="22"/>
      <c r="B22" s="6"/>
      <c r="C22" s="12"/>
      <c r="D22" s="12"/>
    </row>
    <row r="23" spans="1:12">
      <c r="A23" s="22"/>
      <c r="C23" s="12"/>
      <c r="D23" s="12"/>
      <c r="L23" s="12"/>
    </row>
    <row r="24" spans="1:12">
      <c r="A24" s="22"/>
      <c r="C24" s="12"/>
      <c r="D24" s="12"/>
    </row>
    <row r="25" spans="1:12">
      <c r="A25" s="22"/>
      <c r="C25" s="12"/>
      <c r="D25" s="12"/>
    </row>
    <row r="26" spans="1:12">
      <c r="A26" s="22"/>
      <c r="C26" s="12"/>
      <c r="D26" s="12"/>
    </row>
    <row r="27" spans="1:12">
      <c r="A27" s="22"/>
      <c r="C27" s="12"/>
      <c r="D27" s="12"/>
    </row>
    <row r="28" spans="1:12">
      <c r="A28" s="22"/>
      <c r="C28" s="12"/>
      <c r="D28" s="12"/>
    </row>
    <row r="29" spans="1:12">
      <c r="A29" s="22"/>
      <c r="C29" s="12"/>
      <c r="D29" s="12"/>
    </row>
    <row r="30" spans="1:12">
      <c r="A30" s="22"/>
      <c r="C30" s="12"/>
      <c r="D30" s="12"/>
    </row>
    <row r="31" spans="1:12">
      <c r="A31" s="22"/>
      <c r="C31" s="12"/>
      <c r="D31" s="12"/>
    </row>
    <row r="32" spans="1:12">
      <c r="A32" s="22"/>
      <c r="C32" s="12"/>
      <c r="D32" s="12"/>
    </row>
    <row r="33" spans="1:4">
      <c r="A33" s="22"/>
      <c r="C33" s="12"/>
      <c r="D33" s="12"/>
    </row>
    <row r="34" spans="1:4">
      <c r="A34" s="22"/>
      <c r="C34" s="12"/>
      <c r="D34" s="12"/>
    </row>
    <row r="35" spans="1:4">
      <c r="A35" s="22"/>
      <c r="C35" s="12"/>
      <c r="D35" s="12"/>
    </row>
    <row r="36" spans="1:4">
      <c r="A36" s="44"/>
      <c r="C36" s="12"/>
      <c r="D36" s="12"/>
    </row>
    <row r="37" spans="1:4">
      <c r="A37" s="44"/>
      <c r="C37" s="12"/>
      <c r="D37" s="12"/>
    </row>
    <row r="38" spans="1:4">
      <c r="A38" s="44"/>
      <c r="C38" s="12"/>
      <c r="D38" s="12"/>
    </row>
    <row r="39" spans="1:4">
      <c r="A39" s="44"/>
      <c r="C39" s="12"/>
      <c r="D39" s="12"/>
    </row>
    <row r="40" spans="1:4">
      <c r="A40" s="44"/>
      <c r="C40" s="12"/>
      <c r="D40" s="12"/>
    </row>
    <row r="41" spans="1:4">
      <c r="A41" s="44"/>
      <c r="C41" s="12"/>
      <c r="D41" s="12"/>
    </row>
    <row r="42" spans="1:4">
      <c r="A42" s="44"/>
      <c r="C42" s="12"/>
      <c r="D42" s="12"/>
    </row>
    <row r="43" spans="1:4">
      <c r="A43" s="44"/>
      <c r="C43" s="12"/>
      <c r="D43" s="12"/>
    </row>
    <row r="44" spans="1:4">
      <c r="A44" s="44"/>
      <c r="C44" s="12"/>
      <c r="D44" s="12"/>
    </row>
    <row r="45" spans="1:4">
      <c r="A45" s="44"/>
      <c r="C45" s="12"/>
      <c r="D45" s="12"/>
    </row>
    <row r="46" spans="1:4">
      <c r="A46" s="44"/>
      <c r="C46" s="12"/>
      <c r="D46" s="12"/>
    </row>
    <row r="47" spans="1:4">
      <c r="A47" s="44"/>
      <c r="C47" s="12"/>
      <c r="D47" s="12"/>
    </row>
    <row r="48" spans="1:4">
      <c r="A48" s="44"/>
      <c r="C48" s="12"/>
      <c r="D48" s="12"/>
    </row>
    <row r="49" spans="1:4">
      <c r="A49" s="44"/>
      <c r="C49" s="12"/>
      <c r="D49" s="12"/>
    </row>
    <row r="50" spans="1:4">
      <c r="A50" s="44"/>
      <c r="C50" s="12"/>
      <c r="D50" s="12"/>
    </row>
    <row r="51" spans="1:4">
      <c r="A51" s="44"/>
      <c r="C51" s="12"/>
      <c r="D51" s="12"/>
    </row>
    <row r="52" spans="1:4">
      <c r="A52" s="44"/>
      <c r="C52" s="12"/>
      <c r="D52" s="12"/>
    </row>
    <row r="53" spans="1:4">
      <c r="A53" s="44"/>
      <c r="C53" s="12"/>
      <c r="D53" s="12"/>
    </row>
    <row r="54" spans="1:4">
      <c r="A54" s="44"/>
      <c r="C54" s="12"/>
      <c r="D54" s="12"/>
    </row>
    <row r="55" spans="1:4">
      <c r="A55" s="44"/>
      <c r="C55" s="12"/>
      <c r="D55" s="12"/>
    </row>
    <row r="56" spans="1:4">
      <c r="A56" s="44"/>
      <c r="C56" s="12"/>
      <c r="D56" s="12"/>
    </row>
    <row r="57" spans="1:4">
      <c r="A57" s="44"/>
      <c r="C57" s="12"/>
      <c r="D57" s="12"/>
    </row>
    <row r="58" spans="1:4">
      <c r="A58" s="44"/>
      <c r="C58" s="12"/>
      <c r="D58" s="12"/>
    </row>
    <row r="59" spans="1:4">
      <c r="A59" s="44"/>
      <c r="C59" s="12"/>
      <c r="D59" s="12"/>
    </row>
    <row r="60" spans="1:4">
      <c r="A60" s="44"/>
      <c r="C60" s="12"/>
      <c r="D60" s="12"/>
    </row>
    <row r="61" spans="1:4">
      <c r="A61" s="44"/>
      <c r="C61" s="12"/>
      <c r="D61" s="12"/>
    </row>
    <row r="62" spans="1:4">
      <c r="A62" s="44"/>
      <c r="C62" s="12"/>
      <c r="D62" s="12"/>
    </row>
    <row r="63" spans="1:4">
      <c r="A63" s="44"/>
      <c r="C63" s="12"/>
      <c r="D63" s="12"/>
    </row>
    <row r="64" spans="1:4">
      <c r="A64" s="44"/>
      <c r="C64" s="12"/>
      <c r="D64" s="12"/>
    </row>
    <row r="65" spans="1:4">
      <c r="A65" s="44"/>
      <c r="C65" s="12"/>
      <c r="D65" s="12"/>
    </row>
    <row r="66" spans="1:4">
      <c r="A66" s="44"/>
      <c r="C66" s="12"/>
      <c r="D66" s="12"/>
    </row>
    <row r="67" spans="1:4">
      <c r="A67" s="44"/>
      <c r="C67" s="12"/>
      <c r="D67" s="12"/>
    </row>
    <row r="68" spans="1:4">
      <c r="A68" s="44"/>
      <c r="C68" s="12"/>
      <c r="D68" s="12"/>
    </row>
    <row r="69" spans="1:4">
      <c r="A69" s="44"/>
      <c r="C69" s="12"/>
      <c r="D69" s="12"/>
    </row>
    <row r="70" spans="1:4">
      <c r="A70" s="44"/>
      <c r="C70" s="12"/>
      <c r="D70" s="12"/>
    </row>
    <row r="71" spans="1:4">
      <c r="A71" s="44"/>
      <c r="C71" s="12"/>
      <c r="D71" s="12"/>
    </row>
    <row r="72" spans="1:4">
      <c r="A72" s="44"/>
      <c r="C72" s="12"/>
      <c r="D72" s="12"/>
    </row>
    <row r="73" spans="1:4">
      <c r="A73" s="44"/>
      <c r="C73" s="12"/>
      <c r="D73" s="12"/>
    </row>
    <row r="74" spans="1:4">
      <c r="A74" s="44"/>
      <c r="C74" s="12"/>
      <c r="D74" s="12"/>
    </row>
    <row r="75" spans="1:4">
      <c r="A75" s="44"/>
      <c r="C75" s="12"/>
      <c r="D75" s="12"/>
    </row>
    <row r="76" spans="1:4">
      <c r="A76" s="44"/>
      <c r="C76" s="12"/>
      <c r="D76" s="12"/>
    </row>
    <row r="77" spans="1:4">
      <c r="A77" s="44"/>
      <c r="C77" s="12"/>
      <c r="D77" s="12"/>
    </row>
    <row r="78" spans="1:4">
      <c r="A78" s="44"/>
      <c r="C78" s="12"/>
      <c r="D78" s="12"/>
    </row>
    <row r="79" spans="1:4">
      <c r="A79" s="44"/>
      <c r="C79" s="12"/>
      <c r="D79" s="12"/>
    </row>
    <row r="80" spans="1:4">
      <c r="A80" s="44"/>
      <c r="C80" s="12"/>
      <c r="D80" s="12"/>
    </row>
    <row r="81" spans="1:4">
      <c r="A81" s="44"/>
      <c r="C81" s="12"/>
      <c r="D81" s="12"/>
    </row>
    <row r="82" spans="1:4">
      <c r="A82" s="44"/>
      <c r="C82" s="12"/>
      <c r="D82" s="12"/>
    </row>
    <row r="83" spans="1:4">
      <c r="A83" s="44"/>
      <c r="C83" s="12"/>
      <c r="D83" s="12"/>
    </row>
    <row r="84" spans="1:4">
      <c r="A84" s="44"/>
      <c r="C84" s="12"/>
      <c r="D84" s="12"/>
    </row>
    <row r="85" spans="1:4">
      <c r="A85" s="44"/>
      <c r="C85" s="12"/>
      <c r="D85" s="12"/>
    </row>
    <row r="86" spans="1:4">
      <c r="A86" s="44"/>
      <c r="C86" s="12"/>
      <c r="D86" s="12"/>
    </row>
    <row r="87" spans="1:4">
      <c r="A87" s="44"/>
      <c r="C87" s="12"/>
      <c r="D87" s="12"/>
    </row>
    <row r="88" spans="1:4">
      <c r="A88" s="44"/>
      <c r="C88" s="12"/>
      <c r="D88" s="12"/>
    </row>
    <row r="89" spans="1:4">
      <c r="A89" s="44"/>
      <c r="C89" s="12"/>
      <c r="D89" s="12"/>
    </row>
    <row r="90" spans="1:4">
      <c r="A90" s="44"/>
      <c r="C90" s="12"/>
      <c r="D90" s="12"/>
    </row>
    <row r="91" spans="1:4">
      <c r="A91" s="44"/>
      <c r="C91" s="12"/>
      <c r="D91" s="12"/>
    </row>
    <row r="92" spans="1:4">
      <c r="A92" s="44"/>
      <c r="C92" s="12"/>
      <c r="D92" s="12"/>
    </row>
    <row r="93" spans="1:4">
      <c r="A93" s="44"/>
      <c r="C93" s="12"/>
      <c r="D93" s="12"/>
    </row>
    <row r="94" spans="1:4">
      <c r="A94" s="44"/>
      <c r="C94" s="12"/>
      <c r="D94" s="12"/>
    </row>
    <row r="95" spans="1:4">
      <c r="A95" s="44"/>
      <c r="C95" s="12"/>
      <c r="D95" s="12"/>
    </row>
    <row r="96" spans="1:4">
      <c r="A96" s="44"/>
      <c r="C96" s="12"/>
      <c r="D96" s="12"/>
    </row>
    <row r="97" spans="1:4">
      <c r="A97" s="44"/>
      <c r="C97" s="12"/>
      <c r="D97" s="12"/>
    </row>
    <row r="98" spans="1:4">
      <c r="A98" s="44"/>
      <c r="C98" s="12"/>
      <c r="D98" s="12"/>
    </row>
    <row r="99" spans="1:4">
      <c r="A99" s="44"/>
      <c r="C99" s="12"/>
      <c r="D99" s="12"/>
    </row>
    <row r="100" spans="1:4">
      <c r="A100" s="44"/>
      <c r="C100" s="12"/>
      <c r="D100" s="12"/>
    </row>
    <row r="101" spans="1:4">
      <c r="A101" s="44"/>
      <c r="C101" s="12"/>
      <c r="D101" s="12"/>
    </row>
    <row r="102" spans="1:4">
      <c r="A102" s="44"/>
      <c r="C102" s="12"/>
      <c r="D102" s="12"/>
    </row>
    <row r="103" spans="1:4">
      <c r="A103" s="44"/>
      <c r="C103" s="12"/>
      <c r="D103" s="12"/>
    </row>
    <row r="104" spans="1:4">
      <c r="A104" s="44"/>
      <c r="C104" s="12"/>
      <c r="D104" s="12"/>
    </row>
    <row r="105" spans="1:4">
      <c r="C105" s="12"/>
      <c r="D105" s="12"/>
    </row>
    <row r="106" spans="1:4">
      <c r="C106" s="12"/>
      <c r="D106" s="12"/>
    </row>
    <row r="107" spans="1:4">
      <c r="C107" s="12"/>
      <c r="D107" s="12"/>
    </row>
  </sheetData>
  <hyperlinks>
    <hyperlink ref="A1" location="Índice!A1" display="Voltar" xr:uid="{00000000-0004-0000-3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48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688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5</Ordem>
  </documentManagement>
</p:properties>
</file>

<file path=customXml/itemProps1.xml><?xml version="1.0" encoding="utf-8"?>
<ds:datastoreItem xmlns:ds="http://schemas.openxmlformats.org/officeDocument/2006/customXml" ds:itemID="{3D2E352E-865C-4CBA-BB63-D3BE3E7099FC}"/>
</file>

<file path=customXml/itemProps2.xml><?xml version="1.0" encoding="utf-8"?>
<ds:datastoreItem xmlns:ds="http://schemas.openxmlformats.org/officeDocument/2006/customXml" ds:itemID="{2DF5E1AB-8A0B-4938-A3AA-E764514C22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C9D54-72F0-441E-AF18-67A22FE257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52</vt:i4>
      </vt:variant>
      <vt:variant>
        <vt:lpstr>Intervalos Nomeados</vt:lpstr>
      </vt:variant>
      <vt:variant>
        <vt:i4>175</vt:i4>
      </vt:variant>
    </vt:vector>
  </HeadingPairs>
  <TitlesOfParts>
    <vt:vector size="227" baseType="lpstr">
      <vt:lpstr>Índice</vt:lpstr>
      <vt:lpstr>A-1</vt:lpstr>
      <vt:lpstr>A-2</vt:lpstr>
      <vt:lpstr>A-3</vt:lpstr>
      <vt:lpstr>A-4</vt:lpstr>
      <vt:lpstr>A-5</vt:lpstr>
      <vt:lpstr>A-6</vt:lpstr>
      <vt:lpstr>A-7</vt:lpstr>
      <vt:lpstr>A-8</vt:lpstr>
      <vt:lpstr>A-9</vt:lpstr>
      <vt:lpstr>A-10</vt:lpstr>
      <vt:lpstr>A-11</vt:lpstr>
      <vt:lpstr>A-12</vt:lpstr>
      <vt:lpstr>A-13</vt:lpstr>
      <vt:lpstr>A-14</vt:lpstr>
      <vt:lpstr>A-15</vt:lpstr>
      <vt:lpstr>A-16</vt:lpstr>
      <vt:lpstr>A-17</vt:lpstr>
      <vt:lpstr>A-18</vt:lpstr>
      <vt:lpstr>A-19</vt:lpstr>
      <vt:lpstr>A-20</vt:lpstr>
      <vt:lpstr>A-21</vt:lpstr>
      <vt:lpstr>A-22</vt:lpstr>
      <vt:lpstr>A-23</vt:lpstr>
      <vt:lpstr>A-24</vt:lpstr>
      <vt:lpstr>A-25</vt:lpstr>
      <vt:lpstr>A-26</vt:lpstr>
      <vt:lpstr>A-27</vt:lpstr>
      <vt:lpstr>A-28</vt:lpstr>
      <vt:lpstr>A-29</vt:lpstr>
      <vt:lpstr>A-30</vt:lpstr>
      <vt:lpstr>A-31 </vt:lpstr>
      <vt:lpstr>A-32 </vt:lpstr>
      <vt:lpstr>A-33 </vt:lpstr>
      <vt:lpstr>A-34</vt:lpstr>
      <vt:lpstr>A-35 </vt:lpstr>
      <vt:lpstr>A-36</vt:lpstr>
      <vt:lpstr>A-37 </vt:lpstr>
      <vt:lpstr>A-38</vt:lpstr>
      <vt:lpstr>A-39</vt:lpstr>
      <vt:lpstr>A-40</vt:lpstr>
      <vt:lpstr>A-41</vt:lpstr>
      <vt:lpstr>A-42</vt:lpstr>
      <vt:lpstr>A-43</vt:lpstr>
      <vt:lpstr>A-44</vt:lpstr>
      <vt:lpstr>A-45</vt:lpstr>
      <vt:lpstr>A-46</vt:lpstr>
      <vt:lpstr>A-47</vt:lpstr>
      <vt:lpstr>A-48</vt:lpstr>
      <vt:lpstr>A-49</vt:lpstr>
      <vt:lpstr>A-50</vt:lpstr>
      <vt:lpstr>A-x</vt:lpstr>
      <vt:lpstr>'A-19'!_Ref11750161</vt:lpstr>
      <vt:lpstr>'A-20'!_Ref11750161</vt:lpstr>
      <vt:lpstr>'A-21'!_Ref11750161</vt:lpstr>
      <vt:lpstr>'A-22'!_Ref11750161</vt:lpstr>
      <vt:lpstr>'A-23'!_Ref11750161</vt:lpstr>
      <vt:lpstr>'A-24'!_Ref11750161</vt:lpstr>
      <vt:lpstr>'A-25'!_Ref11750161</vt:lpstr>
      <vt:lpstr>'A-26'!_Ref11750161</vt:lpstr>
      <vt:lpstr>'A-27'!_Ref11750161</vt:lpstr>
      <vt:lpstr>'A-28'!_Ref11750161</vt:lpstr>
      <vt:lpstr>'A-29'!_Ref11750161</vt:lpstr>
      <vt:lpstr>'A-30'!_Ref11750161</vt:lpstr>
      <vt:lpstr>'A-31 '!_Ref11750161</vt:lpstr>
      <vt:lpstr>'A-32 '!_Ref11750161</vt:lpstr>
      <vt:lpstr>'A-33 '!_Ref11750161</vt:lpstr>
      <vt:lpstr>'A-35 '!_Ref11750161</vt:lpstr>
      <vt:lpstr>'A-36'!_Ref11750161</vt:lpstr>
      <vt:lpstr>'A-37 '!_Ref11750161</vt:lpstr>
      <vt:lpstr>'A-38'!_Ref11750161</vt:lpstr>
      <vt:lpstr>'A-39'!_Ref11750161</vt:lpstr>
      <vt:lpstr>'A-40'!_Ref11750161</vt:lpstr>
      <vt:lpstr>'A-41'!_Ref11750161</vt:lpstr>
      <vt:lpstr>'A-43'!_Ref11750161</vt:lpstr>
      <vt:lpstr>'A-44'!_Ref11750161</vt:lpstr>
      <vt:lpstr>'A-45'!_Ref11750161</vt:lpstr>
      <vt:lpstr>'A-46'!_Ref11750161</vt:lpstr>
      <vt:lpstr>'A-47'!_Ref11750161</vt:lpstr>
      <vt:lpstr>'A-48'!_Ref11750161</vt:lpstr>
      <vt:lpstr>'A-49'!_Ref11750161</vt:lpstr>
      <vt:lpstr>'A-50'!_Ref11750161</vt:lpstr>
      <vt:lpstr>'A-x'!_Ref11750161</vt:lpstr>
      <vt:lpstr>'A-20'!_Ref11750187</vt:lpstr>
      <vt:lpstr>'A-21'!_Ref11750187</vt:lpstr>
      <vt:lpstr>'A-22'!_Ref11750187</vt:lpstr>
      <vt:lpstr>'A-23'!_Ref11750187</vt:lpstr>
      <vt:lpstr>'A-24'!_Ref11750187</vt:lpstr>
      <vt:lpstr>'A-25'!_Ref11750187</vt:lpstr>
      <vt:lpstr>'A-26'!_Ref11750187</vt:lpstr>
      <vt:lpstr>'A-27'!_Ref11750187</vt:lpstr>
      <vt:lpstr>'A-28'!_Ref11750187</vt:lpstr>
      <vt:lpstr>'A-29'!_Ref11750187</vt:lpstr>
      <vt:lpstr>'A-30'!_Ref11750187</vt:lpstr>
      <vt:lpstr>'A-31 '!_Ref11750187</vt:lpstr>
      <vt:lpstr>'A-32 '!_Ref11750187</vt:lpstr>
      <vt:lpstr>'A-33 '!_Ref11750187</vt:lpstr>
      <vt:lpstr>'A-35 '!_Ref11750187</vt:lpstr>
      <vt:lpstr>'A-36'!_Ref11750187</vt:lpstr>
      <vt:lpstr>'A-37 '!_Ref11750187</vt:lpstr>
      <vt:lpstr>'A-38'!_Ref11750187</vt:lpstr>
      <vt:lpstr>'A-39'!_Ref11750187</vt:lpstr>
      <vt:lpstr>'A-40'!_Ref11750187</vt:lpstr>
      <vt:lpstr>'A-41'!_Ref11750187</vt:lpstr>
      <vt:lpstr>'A-43'!_Ref11750187</vt:lpstr>
      <vt:lpstr>'A-44'!_Ref11750187</vt:lpstr>
      <vt:lpstr>'A-45'!_Ref11750187</vt:lpstr>
      <vt:lpstr>'A-46'!_Ref11750187</vt:lpstr>
      <vt:lpstr>'A-47'!_Ref11750187</vt:lpstr>
      <vt:lpstr>'A-48'!_Ref11750187</vt:lpstr>
      <vt:lpstr>'A-49'!_Ref11750187</vt:lpstr>
      <vt:lpstr>'A-50'!_Ref11750187</vt:lpstr>
      <vt:lpstr>'A-x'!_Ref11750187</vt:lpstr>
      <vt:lpstr>Índice!_Ref11771521</vt:lpstr>
      <vt:lpstr>'A-30'!_Ref38615509</vt:lpstr>
      <vt:lpstr>'A-31 '!_Ref38615509</vt:lpstr>
      <vt:lpstr>'A-23'!_Ref38616215</vt:lpstr>
      <vt:lpstr>'A-24'!_Ref38616215</vt:lpstr>
      <vt:lpstr>'A-33 '!_Ref38616215</vt:lpstr>
      <vt:lpstr>'A-36'!_Ref38616215</vt:lpstr>
      <vt:lpstr>'A-37 '!_Ref38616215</vt:lpstr>
      <vt:lpstr>'A-38'!_Ref38616215</vt:lpstr>
      <vt:lpstr>'A-39'!_Ref38616215</vt:lpstr>
      <vt:lpstr>'A-40'!_Ref38616215</vt:lpstr>
      <vt:lpstr>'A-41'!_Ref38616215</vt:lpstr>
      <vt:lpstr>'A-43'!_Ref38616215</vt:lpstr>
      <vt:lpstr>'A-44'!_Ref38616215</vt:lpstr>
      <vt:lpstr>'A-45'!_Ref38616215</vt:lpstr>
      <vt:lpstr>'A-46'!_Ref38616215</vt:lpstr>
      <vt:lpstr>'A-47'!_Ref38616215</vt:lpstr>
      <vt:lpstr>'A-48'!_Ref38616215</vt:lpstr>
      <vt:lpstr>'A-49'!_Ref38616215</vt:lpstr>
      <vt:lpstr>'A-50'!_Ref38616215</vt:lpstr>
      <vt:lpstr>'A-x'!_Ref38616215</vt:lpstr>
      <vt:lpstr>'A-44'!_Ref39585668</vt:lpstr>
      <vt:lpstr>'A-23'!_Ref414639940</vt:lpstr>
      <vt:lpstr>'A-24'!_Ref414639940</vt:lpstr>
      <vt:lpstr>'A-33 '!_Ref414639940</vt:lpstr>
      <vt:lpstr>'A-39'!_Ref414639940</vt:lpstr>
      <vt:lpstr>'A-40'!_Ref414639940</vt:lpstr>
      <vt:lpstr>'A-41'!_Ref414639940</vt:lpstr>
      <vt:lpstr>'A-43'!_Ref414639940</vt:lpstr>
      <vt:lpstr>'A-44'!_Ref414639940</vt:lpstr>
      <vt:lpstr>'A-45'!_Ref414639940</vt:lpstr>
      <vt:lpstr>'A-46'!_Ref414639940</vt:lpstr>
      <vt:lpstr>'A-47'!_Ref414639940</vt:lpstr>
      <vt:lpstr>'A-48'!_Ref414639940</vt:lpstr>
      <vt:lpstr>'A-49'!_Ref414639940</vt:lpstr>
      <vt:lpstr>'A-50'!_Ref414639940</vt:lpstr>
      <vt:lpstr>'A-x'!_Ref414639940</vt:lpstr>
      <vt:lpstr>'A-22'!_Ref414969817</vt:lpstr>
      <vt:lpstr>'A-6'!_Ref416179262</vt:lpstr>
      <vt:lpstr>'A-10'!_Ref416179298</vt:lpstr>
      <vt:lpstr>'A-12'!_Ref416179311</vt:lpstr>
      <vt:lpstr>'A-13'!_Ref416179327</vt:lpstr>
      <vt:lpstr>'A-8'!_Ref416179505</vt:lpstr>
      <vt:lpstr>'A-9'!_Ref416179516</vt:lpstr>
      <vt:lpstr>'A-23'!_Ref419210832</vt:lpstr>
      <vt:lpstr>'A-24'!_Ref419210832</vt:lpstr>
      <vt:lpstr>'A-27'!_Ref419210832</vt:lpstr>
      <vt:lpstr>'A-32 '!_Ref419210832</vt:lpstr>
      <vt:lpstr>'A-33 '!_Ref419210832</vt:lpstr>
      <vt:lpstr>'A-35 '!_Ref419210832</vt:lpstr>
      <vt:lpstr>'A-36'!_Ref419210832</vt:lpstr>
      <vt:lpstr>'A-37 '!_Ref419210832</vt:lpstr>
      <vt:lpstr>'A-38'!_Ref419210832</vt:lpstr>
      <vt:lpstr>'A-39'!_Ref419210832</vt:lpstr>
      <vt:lpstr>'A-40'!_Ref419210832</vt:lpstr>
      <vt:lpstr>'A-41'!_Ref419210832</vt:lpstr>
      <vt:lpstr>'A-43'!_Ref419210832</vt:lpstr>
      <vt:lpstr>'A-44'!_Ref419210832</vt:lpstr>
      <vt:lpstr>'A-45'!_Ref419210832</vt:lpstr>
      <vt:lpstr>'A-46'!_Ref419210832</vt:lpstr>
      <vt:lpstr>'A-47'!_Ref419210832</vt:lpstr>
      <vt:lpstr>'A-48'!_Ref419210832</vt:lpstr>
      <vt:lpstr>'A-49'!_Ref419210832</vt:lpstr>
      <vt:lpstr>'A-50'!_Ref419210832</vt:lpstr>
      <vt:lpstr>'A-x'!_Ref419210832</vt:lpstr>
      <vt:lpstr>Índice!_Ref44346475</vt:lpstr>
      <vt:lpstr>'A-28'!_Ref444769674</vt:lpstr>
      <vt:lpstr>'A-29'!_Ref444769674</vt:lpstr>
      <vt:lpstr>'A-30'!_Ref444769674</vt:lpstr>
      <vt:lpstr>'A-31 '!_Ref444769674</vt:lpstr>
      <vt:lpstr>'A-14'!_Ref479760941</vt:lpstr>
      <vt:lpstr>'A-16'!_Ref482088035</vt:lpstr>
      <vt:lpstr>'A-17'!_Ref482088048</vt:lpstr>
      <vt:lpstr>'A-15'!_Ref483921005</vt:lpstr>
      <vt:lpstr>'A-11'!_Ref484099929</vt:lpstr>
      <vt:lpstr>Índice!_Ref515355743</vt:lpstr>
      <vt:lpstr>'A-18'!_Ref515905412</vt:lpstr>
      <vt:lpstr>'A-19'!_Ref515905412</vt:lpstr>
      <vt:lpstr>'A-20'!_Ref515905412</vt:lpstr>
      <vt:lpstr>'A-21'!_Ref515905412</vt:lpstr>
      <vt:lpstr>'A-22'!_Ref515905412</vt:lpstr>
      <vt:lpstr>'A-23'!_Ref515905412</vt:lpstr>
      <vt:lpstr>'A-24'!_Ref515905412</vt:lpstr>
      <vt:lpstr>'A-25'!_Ref515905412</vt:lpstr>
      <vt:lpstr>'A-26'!_Ref515905412</vt:lpstr>
      <vt:lpstr>'A-27'!_Ref515905412</vt:lpstr>
      <vt:lpstr>'A-28'!_Ref515905412</vt:lpstr>
      <vt:lpstr>'A-29'!_Ref515905412</vt:lpstr>
      <vt:lpstr>'A-30'!_Ref515905412</vt:lpstr>
      <vt:lpstr>'A-31 '!_Ref515905412</vt:lpstr>
      <vt:lpstr>'A-32 '!_Ref515905412</vt:lpstr>
      <vt:lpstr>'A-33 '!_Ref515905412</vt:lpstr>
      <vt:lpstr>'A-35 '!_Ref515905412</vt:lpstr>
      <vt:lpstr>'A-36'!_Ref515905412</vt:lpstr>
      <vt:lpstr>'A-37 '!_Ref515905412</vt:lpstr>
      <vt:lpstr>'A-38'!_Ref515905412</vt:lpstr>
      <vt:lpstr>'A-39'!_Ref515905412</vt:lpstr>
      <vt:lpstr>'A-40'!_Ref515905412</vt:lpstr>
      <vt:lpstr>'A-41'!_Ref515905412</vt:lpstr>
      <vt:lpstr>'A-43'!_Ref515905412</vt:lpstr>
      <vt:lpstr>'A-44'!_Ref515905412</vt:lpstr>
      <vt:lpstr>'A-45'!_Ref515905412</vt:lpstr>
      <vt:lpstr>'A-46'!_Ref515905412</vt:lpstr>
      <vt:lpstr>'A-47'!_Ref515905412</vt:lpstr>
      <vt:lpstr>'A-48'!_Ref515905412</vt:lpstr>
      <vt:lpstr>'A-49'!_Ref515905412</vt:lpstr>
      <vt:lpstr>'A-50'!_Ref515905412</vt:lpstr>
      <vt:lpstr>'A-x'!_Ref515905412</vt:lpstr>
      <vt:lpstr>'A-7'!_Ref7775031</vt:lpstr>
      <vt:lpstr>Índice!_Ref9848671</vt:lpstr>
      <vt:lpstr>Índice!_Ref9849419</vt:lpstr>
      <vt:lpstr>Título</vt:lpstr>
      <vt:lpstr>Título_ACBio</vt:lpstr>
      <vt:lpstr>Título1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Baixe os dados abertos - Análise de Conjuntura dos Biocombustíveis 2021</dc:title>
  <dc:subject/>
  <dc:creator/>
  <cp:keywords/>
  <dc:description/>
  <cp:lastModifiedBy/>
  <cp:revision/>
  <dcterms:created xsi:type="dcterms:W3CDTF">2006-09-16T00:00:00Z</dcterms:created>
  <dcterms:modified xsi:type="dcterms:W3CDTF">2022-08-17T19:57:29Z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9a6140d68b344f3c9c540f20c36b5cba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