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EU\03 Implementação dados META_TR17\02 Produtos\Finalizados\Envio MME setembro2020\"/>
    </mc:Choice>
  </mc:AlternateContent>
  <bookViews>
    <workbookView xWindow="0" yWindow="0" windowWidth="28800" windowHeight="12435"/>
  </bookViews>
  <sheets>
    <sheet name="Teste BEN - Cerâmica" sheetId="22" r:id="rId1"/>
  </sheets>
  <definedNames>
    <definedName name="MWh_tep">#REF!</definedName>
    <definedName name="PCI_diesel_tepm3">#REF!</definedName>
    <definedName name="PCI_GLP_tep_m3">#REF!</definedName>
    <definedName name="PCI_GN_tep_1000m3">#REF!</definedName>
    <definedName name="PCI_lenha_tep_t">#REF!</definedName>
  </definedNames>
  <calcPr calcId="152511"/>
</workbook>
</file>

<file path=xl/calcChain.xml><?xml version="1.0" encoding="utf-8"?>
<calcChain xmlns="http://schemas.openxmlformats.org/spreadsheetml/2006/main">
  <c r="A78" i="22" l="1"/>
  <c r="K78" i="22" s="1"/>
  <c r="T78" i="22" s="1"/>
  <c r="AB78" i="22" s="1"/>
  <c r="AJ78" i="22" s="1"/>
  <c r="AT78" i="22" s="1"/>
  <c r="B74" i="22"/>
  <c r="B49" i="22"/>
  <c r="B24" i="22"/>
  <c r="R48" i="22" l="1"/>
  <c r="Q48" i="22"/>
  <c r="P48" i="22"/>
  <c r="O48" i="22"/>
  <c r="N48" i="22"/>
  <c r="M48" i="22"/>
  <c r="L48" i="22"/>
  <c r="R47" i="22"/>
  <c r="Q47" i="22"/>
  <c r="P47" i="22"/>
  <c r="O47" i="22"/>
  <c r="N47" i="22"/>
  <c r="M47" i="22"/>
  <c r="L47" i="22"/>
  <c r="R46" i="22"/>
  <c r="Q46" i="22"/>
  <c r="P46" i="22"/>
  <c r="O46" i="22"/>
  <c r="N46" i="22"/>
  <c r="M46" i="22"/>
  <c r="L46" i="22"/>
  <c r="R45" i="22"/>
  <c r="Q45" i="22"/>
  <c r="P45" i="22"/>
  <c r="O45" i="22"/>
  <c r="N45" i="22"/>
  <c r="M45" i="22"/>
  <c r="L45" i="22"/>
  <c r="R44" i="22"/>
  <c r="Q44" i="22"/>
  <c r="R43" i="22"/>
  <c r="Q43" i="22"/>
  <c r="P43" i="22"/>
  <c r="O43" i="22"/>
  <c r="N43" i="22"/>
  <c r="M43" i="22"/>
  <c r="L43" i="22"/>
  <c r="R42" i="22"/>
  <c r="Q42" i="22"/>
  <c r="P42" i="22"/>
  <c r="O42" i="22"/>
  <c r="N42" i="22"/>
  <c r="M42" i="22"/>
  <c r="L42" i="22"/>
  <c r="R41" i="22"/>
  <c r="Q41" i="22"/>
  <c r="P41" i="22"/>
  <c r="O41" i="22"/>
  <c r="N41" i="22"/>
  <c r="M41" i="22"/>
  <c r="L41" i="22"/>
  <c r="R40" i="22"/>
  <c r="Q40" i="22"/>
  <c r="R39" i="22"/>
  <c r="Q39" i="22"/>
  <c r="P39" i="22"/>
  <c r="O39" i="22"/>
  <c r="N39" i="22"/>
  <c r="M39" i="22"/>
  <c r="L39" i="22"/>
  <c r="R38" i="22"/>
  <c r="Q38" i="22"/>
  <c r="R37" i="22"/>
  <c r="Q37" i="22"/>
  <c r="R36" i="22"/>
  <c r="Q36" i="22"/>
  <c r="P36" i="22"/>
  <c r="O36" i="22"/>
  <c r="N36" i="22"/>
  <c r="M36" i="22"/>
  <c r="L36" i="22"/>
  <c r="R35" i="22"/>
  <c r="Q35" i="22"/>
  <c r="P35" i="22"/>
  <c r="O35" i="22"/>
  <c r="N35" i="22"/>
  <c r="M35" i="22"/>
  <c r="L35" i="22"/>
  <c r="R34" i="22"/>
  <c r="Q34" i="22"/>
  <c r="P34" i="22"/>
  <c r="O34" i="22"/>
  <c r="N34" i="22"/>
  <c r="M34" i="22"/>
  <c r="L34" i="22"/>
  <c r="R33" i="22"/>
  <c r="Q33" i="22"/>
  <c r="P33" i="22"/>
  <c r="O33" i="22"/>
  <c r="N33" i="22"/>
  <c r="M33" i="22"/>
  <c r="L33" i="22"/>
  <c r="R32" i="22"/>
  <c r="Q32" i="22"/>
  <c r="R31" i="22"/>
  <c r="Q31" i="22"/>
  <c r="AW33" i="22" l="1"/>
  <c r="AM33" i="22"/>
  <c r="AU35" i="22"/>
  <c r="AK35" i="22"/>
  <c r="BA35" i="22"/>
  <c r="AQ35" i="22"/>
  <c r="AZ36" i="22"/>
  <c r="AP36" i="22"/>
  <c r="AU39" i="22"/>
  <c r="AK39" i="22"/>
  <c r="BA39" i="22"/>
  <c r="AQ39" i="22"/>
  <c r="AN41" i="22"/>
  <c r="AX41" i="22"/>
  <c r="AM42" i="22"/>
  <c r="AW42" i="22"/>
  <c r="AV43" i="22"/>
  <c r="AL43" i="22"/>
  <c r="AZ44" i="22"/>
  <c r="AP44" i="22"/>
  <c r="AY45" i="22"/>
  <c r="AO45" i="22"/>
  <c r="AX46" i="22"/>
  <c r="AN46" i="22"/>
  <c r="AW47" i="22"/>
  <c r="AM47" i="22"/>
  <c r="AV48" i="22"/>
  <c r="AL48" i="22"/>
  <c r="AV34" i="22"/>
  <c r="AL34" i="22"/>
  <c r="AV35" i="22"/>
  <c r="AL35" i="22"/>
  <c r="BA36" i="22"/>
  <c r="AQ36" i="22"/>
  <c r="AY41" i="22"/>
  <c r="AO41" i="22"/>
  <c r="AQ44" i="22"/>
  <c r="BA44" i="22"/>
  <c r="AN47" i="22"/>
  <c r="AX47" i="22"/>
  <c r="AY33" i="22"/>
  <c r="AO33" i="22"/>
  <c r="AW39" i="22"/>
  <c r="AM39" i="22"/>
  <c r="AO42" i="22"/>
  <c r="AY42" i="22"/>
  <c r="AZ46" i="22"/>
  <c r="AP46" i="22"/>
  <c r="AQ32" i="22"/>
  <c r="BA32" i="22"/>
  <c r="AX35" i="22"/>
  <c r="AN35" i="22"/>
  <c r="BA37" i="22"/>
  <c r="AQ37" i="22"/>
  <c r="AX39" i="22"/>
  <c r="AN39" i="22"/>
  <c r="AU41" i="22"/>
  <c r="AK41" i="22"/>
  <c r="BA41" i="22"/>
  <c r="AQ41" i="22"/>
  <c r="AZ42" i="22"/>
  <c r="AP42" i="22"/>
  <c r="AY43" i="22"/>
  <c r="AO43" i="22"/>
  <c r="AL45" i="22"/>
  <c r="AV45" i="22"/>
  <c r="AU46" i="22"/>
  <c r="AK46" i="22"/>
  <c r="BA46" i="22"/>
  <c r="AQ46" i="22"/>
  <c r="AP47" i="22"/>
  <c r="AZ47" i="22"/>
  <c r="AY48" i="22"/>
  <c r="AO48" i="22"/>
  <c r="BA31" i="22"/>
  <c r="AQ31" i="22"/>
  <c r="AW34" i="22"/>
  <c r="AM34" i="22"/>
  <c r="AL39" i="22"/>
  <c r="AV39" i="22"/>
  <c r="AX42" i="22"/>
  <c r="AN42" i="22"/>
  <c r="AP45" i="22"/>
  <c r="AZ45" i="22"/>
  <c r="AW48" i="22"/>
  <c r="AM48" i="22"/>
  <c r="AX34" i="22"/>
  <c r="AN34" i="22"/>
  <c r="AV36" i="22"/>
  <c r="AL36" i="22"/>
  <c r="AP41" i="22"/>
  <c r="AZ41" i="22"/>
  <c r="AU45" i="22"/>
  <c r="AK45" i="22"/>
  <c r="AX48" i="22"/>
  <c r="AN48" i="22"/>
  <c r="AO34" i="22"/>
  <c r="AY34" i="22"/>
  <c r="BA33" i="22"/>
  <c r="AQ33" i="22"/>
  <c r="AY35" i="22"/>
  <c r="AO35" i="22"/>
  <c r="AX36" i="22"/>
  <c r="AN36" i="22"/>
  <c r="AZ38" i="22"/>
  <c r="AP38" i="22"/>
  <c r="AY39" i="22"/>
  <c r="AO39" i="22"/>
  <c r="AV41" i="22"/>
  <c r="AL41" i="22"/>
  <c r="AU42" i="22"/>
  <c r="AK42" i="22"/>
  <c r="BA42" i="22"/>
  <c r="AQ42" i="22"/>
  <c r="AZ43" i="22"/>
  <c r="AP43" i="22"/>
  <c r="AW45" i="22"/>
  <c r="AM45" i="22"/>
  <c r="AV46" i="22"/>
  <c r="AL46" i="22"/>
  <c r="AU47" i="22"/>
  <c r="AK47" i="22"/>
  <c r="BA47" i="22"/>
  <c r="AQ47" i="22"/>
  <c r="AZ48" i="22"/>
  <c r="AP48" i="22"/>
  <c r="AZ31" i="22"/>
  <c r="AP31" i="22"/>
  <c r="AX33" i="22"/>
  <c r="AN33" i="22"/>
  <c r="AU36" i="22"/>
  <c r="AK36" i="22"/>
  <c r="AZ40" i="22"/>
  <c r="AP40" i="22"/>
  <c r="AW43" i="22"/>
  <c r="AM43" i="22"/>
  <c r="AY46" i="22"/>
  <c r="AO46" i="22"/>
  <c r="AZ32" i="22"/>
  <c r="AP32" i="22"/>
  <c r="AW35" i="22"/>
  <c r="AM35" i="22"/>
  <c r="AZ37" i="22"/>
  <c r="AP37" i="22"/>
  <c r="BA40" i="22"/>
  <c r="AQ40" i="22"/>
  <c r="AX43" i="22"/>
  <c r="AN43" i="22"/>
  <c r="BA45" i="22"/>
  <c r="AQ45" i="22"/>
  <c r="AY47" i="22"/>
  <c r="AO47" i="22"/>
  <c r="AP33" i="22"/>
  <c r="AZ33" i="22"/>
  <c r="AM36" i="22"/>
  <c r="AW36" i="22"/>
  <c r="AU33" i="22"/>
  <c r="AK33" i="22"/>
  <c r="AZ34" i="22"/>
  <c r="AP34" i="22"/>
  <c r="AL33" i="22"/>
  <c r="AV33" i="22"/>
  <c r="AK34" i="22"/>
  <c r="AU34" i="22"/>
  <c r="BA34" i="22"/>
  <c r="AQ34" i="22"/>
  <c r="AP35" i="22"/>
  <c r="AZ35" i="22"/>
  <c r="AY36" i="22"/>
  <c r="AO36" i="22"/>
  <c r="BA38" i="22"/>
  <c r="AQ38" i="22"/>
  <c r="AP39" i="22"/>
  <c r="AZ39" i="22"/>
  <c r="AW41" i="22"/>
  <c r="AM41" i="22"/>
  <c r="AV42" i="22"/>
  <c r="AL42" i="22"/>
  <c r="AU43" i="22"/>
  <c r="AK43" i="22"/>
  <c r="AR43" i="22" s="1"/>
  <c r="BA43" i="22"/>
  <c r="AQ43" i="22"/>
  <c r="AX45" i="22"/>
  <c r="AN45" i="22"/>
  <c r="AW46" i="22"/>
  <c r="AM46" i="22"/>
  <c r="AV47" i="22"/>
  <c r="AL47" i="22"/>
  <c r="AU48" i="22"/>
  <c r="AK48" i="22"/>
  <c r="BA48" i="22"/>
  <c r="AQ48" i="22"/>
  <c r="J97" i="22"/>
  <c r="AR36" i="22" l="1"/>
  <c r="BB43" i="22"/>
  <c r="BB36" i="22"/>
  <c r="AR48" i="22"/>
  <c r="AR42" i="22"/>
  <c r="AR45" i="22"/>
  <c r="AQ49" i="22"/>
  <c r="AR41" i="22"/>
  <c r="AR39" i="22"/>
  <c r="AR35" i="22"/>
  <c r="BB42" i="22"/>
  <c r="BB45" i="22"/>
  <c r="BA49" i="22"/>
  <c r="BB41" i="22"/>
  <c r="BB39" i="22"/>
  <c r="BB35" i="22"/>
  <c r="BB34" i="22"/>
  <c r="AR33" i="22"/>
  <c r="AP49" i="22"/>
  <c r="AR47" i="22"/>
  <c r="AR46" i="22"/>
  <c r="BB48" i="22"/>
  <c r="AR34" i="22"/>
  <c r="BB33" i="22"/>
  <c r="AZ49" i="22"/>
  <c r="BB47" i="22"/>
  <c r="BB46" i="22"/>
  <c r="J86" i="22"/>
  <c r="J73" i="22" l="1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48" i="22" l="1"/>
  <c r="J47" i="22"/>
  <c r="J46" i="22"/>
  <c r="J45" i="22"/>
  <c r="J43" i="22"/>
  <c r="J42" i="22"/>
  <c r="J41" i="22"/>
  <c r="J39" i="22"/>
  <c r="J36" i="22"/>
  <c r="J35" i="22"/>
  <c r="J34" i="22"/>
  <c r="J33" i="22"/>
  <c r="L86" i="22" l="1"/>
  <c r="L97" i="22"/>
  <c r="AK97" i="22" s="1"/>
  <c r="AU86" i="22" l="1"/>
  <c r="AK86" i="22"/>
  <c r="B99" i="22"/>
  <c r="O71" i="22" l="1"/>
  <c r="O72" i="22"/>
  <c r="O63" i="22"/>
  <c r="Q67" i="22"/>
  <c r="R61" i="22"/>
  <c r="O57" i="22"/>
  <c r="M69" i="22"/>
  <c r="P59" i="22"/>
  <c r="R73" i="22"/>
  <c r="R64" i="22"/>
  <c r="M68" i="22"/>
  <c r="R71" i="22"/>
  <c r="N71" i="22"/>
  <c r="Q71" i="22"/>
  <c r="M71" i="22"/>
  <c r="P71" i="22"/>
  <c r="AY71" i="22" l="1"/>
  <c r="AO71" i="22"/>
  <c r="AX63" i="22"/>
  <c r="AN63" i="22"/>
  <c r="BA71" i="22"/>
  <c r="AQ71" i="22"/>
  <c r="AV68" i="22"/>
  <c r="AL68" i="22"/>
  <c r="AP67" i="22"/>
  <c r="AZ67" i="22"/>
  <c r="AY59" i="22"/>
  <c r="AO59" i="22"/>
  <c r="AX72" i="22"/>
  <c r="AN72" i="22"/>
  <c r="AN57" i="22"/>
  <c r="AX57" i="22"/>
  <c r="BA61" i="22"/>
  <c r="AQ61" i="22"/>
  <c r="AQ64" i="22"/>
  <c r="BA64" i="22"/>
  <c r="AV71" i="22"/>
  <c r="AL71" i="22"/>
  <c r="BA73" i="22"/>
  <c r="AQ73" i="22"/>
  <c r="AZ71" i="22"/>
  <c r="AP71" i="22"/>
  <c r="AW71" i="22"/>
  <c r="AM71" i="22"/>
  <c r="AV69" i="22"/>
  <c r="AL69" i="22"/>
  <c r="AX71" i="22"/>
  <c r="AN71" i="22"/>
  <c r="L71" i="22"/>
  <c r="O67" i="22"/>
  <c r="L59" i="22"/>
  <c r="M67" i="22"/>
  <c r="N59" i="22"/>
  <c r="O59" i="22"/>
  <c r="M59" i="22"/>
  <c r="N67" i="22"/>
  <c r="P67" i="22"/>
  <c r="P72" i="22"/>
  <c r="M72" i="22"/>
  <c r="L67" i="22"/>
  <c r="R59" i="22"/>
  <c r="O61" i="22"/>
  <c r="R67" i="22"/>
  <c r="Q59" i="22"/>
  <c r="M61" i="22"/>
  <c r="O64" i="22"/>
  <c r="L64" i="22"/>
  <c r="M73" i="22"/>
  <c r="N73" i="22"/>
  <c r="P64" i="22"/>
  <c r="Q64" i="22"/>
  <c r="M64" i="22"/>
  <c r="N64" i="22"/>
  <c r="O68" i="22"/>
  <c r="N72" i="22"/>
  <c r="N61" i="22"/>
  <c r="Q61" i="22"/>
  <c r="Q73" i="22"/>
  <c r="Q72" i="22"/>
  <c r="P61" i="22"/>
  <c r="L73" i="22"/>
  <c r="R72" i="22"/>
  <c r="L61" i="22"/>
  <c r="O73" i="22"/>
  <c r="L72" i="22"/>
  <c r="P73" i="22"/>
  <c r="N68" i="22"/>
  <c r="R68" i="22"/>
  <c r="P68" i="22"/>
  <c r="L68" i="22"/>
  <c r="Q68" i="22"/>
  <c r="P63" i="22"/>
  <c r="L60" i="22"/>
  <c r="L70" i="22"/>
  <c r="M70" i="22"/>
  <c r="M58" i="22"/>
  <c r="Q66" i="22"/>
  <c r="N58" i="22"/>
  <c r="M66" i="22"/>
  <c r="Q58" i="22"/>
  <c r="P60" i="22"/>
  <c r="Q63" i="22"/>
  <c r="O69" i="22"/>
  <c r="Q62" i="22"/>
  <c r="M57" i="22"/>
  <c r="N57" i="22"/>
  <c r="Q57" i="22"/>
  <c r="L62" i="22"/>
  <c r="N62" i="22"/>
  <c r="M62" i="22"/>
  <c r="R57" i="22"/>
  <c r="R62" i="22"/>
  <c r="P57" i="22"/>
  <c r="O62" i="22"/>
  <c r="L57" i="22"/>
  <c r="P62" i="22"/>
  <c r="M65" i="22"/>
  <c r="O58" i="22"/>
  <c r="O60" i="22"/>
  <c r="Q60" i="22"/>
  <c r="O70" i="22"/>
  <c r="N66" i="22"/>
  <c r="R58" i="22"/>
  <c r="R60" i="22"/>
  <c r="R70" i="22"/>
  <c r="Q70" i="22"/>
  <c r="O66" i="22"/>
  <c r="L58" i="22"/>
  <c r="N60" i="22"/>
  <c r="N70" i="22"/>
  <c r="P66" i="22"/>
  <c r="R66" i="22"/>
  <c r="P58" i="22"/>
  <c r="M60" i="22"/>
  <c r="P70" i="22"/>
  <c r="L66" i="22"/>
  <c r="L63" i="22"/>
  <c r="R69" i="22"/>
  <c r="N63" i="22"/>
  <c r="P69" i="22"/>
  <c r="N69" i="22"/>
  <c r="R63" i="22"/>
  <c r="Q69" i="22"/>
  <c r="M63" i="22"/>
  <c r="L69" i="22"/>
  <c r="Q65" i="22"/>
  <c r="P65" i="22"/>
  <c r="O65" i="22"/>
  <c r="L65" i="22"/>
  <c r="N65" i="22"/>
  <c r="R65" i="22"/>
  <c r="N56" i="22"/>
  <c r="R56" i="22"/>
  <c r="P56" i="22"/>
  <c r="O56" i="22"/>
  <c r="Q56" i="22"/>
  <c r="L56" i="22"/>
  <c r="M56" i="22"/>
  <c r="S47" i="22"/>
  <c r="AS47" i="22" s="1"/>
  <c r="S43" i="22"/>
  <c r="AS43" i="22" s="1"/>
  <c r="S46" i="22"/>
  <c r="AS46" i="22" s="1"/>
  <c r="S33" i="22"/>
  <c r="AS33" i="22" s="1"/>
  <c r="S36" i="22"/>
  <c r="AS36" i="22" s="1"/>
  <c r="S42" i="22"/>
  <c r="AS42" i="22" s="1"/>
  <c r="S41" i="22"/>
  <c r="AS41" i="22" s="1"/>
  <c r="S39" i="22"/>
  <c r="AS39" i="22" s="1"/>
  <c r="S35" i="22"/>
  <c r="AS35" i="22" s="1"/>
  <c r="S45" i="22"/>
  <c r="AS45" i="22" s="1"/>
  <c r="S48" i="22"/>
  <c r="AS48" i="22" s="1"/>
  <c r="S71" i="22"/>
  <c r="AX56" i="22" l="1"/>
  <c r="AN56" i="22"/>
  <c r="AV70" i="22"/>
  <c r="AL70" i="22"/>
  <c r="AY56" i="22"/>
  <c r="AO56" i="22"/>
  <c r="AX65" i="22"/>
  <c r="AN65" i="22"/>
  <c r="BA63" i="22"/>
  <c r="AQ63" i="22"/>
  <c r="AU66" i="22"/>
  <c r="AK66" i="22"/>
  <c r="AM70" i="22"/>
  <c r="AW70" i="22"/>
  <c r="BA60" i="22"/>
  <c r="AQ60" i="22"/>
  <c r="AX58" i="22"/>
  <c r="AN58" i="22"/>
  <c r="BA62" i="22"/>
  <c r="AQ62" i="22"/>
  <c r="AW57" i="22"/>
  <c r="AM57" i="22"/>
  <c r="AZ58" i="22"/>
  <c r="AP58" i="22"/>
  <c r="AU70" i="22"/>
  <c r="AK70" i="22"/>
  <c r="BA68" i="22"/>
  <c r="AQ68" i="22"/>
  <c r="BA72" i="22"/>
  <c r="AQ72" i="22"/>
  <c r="AW61" i="22"/>
  <c r="AM61" i="22"/>
  <c r="AY64" i="22"/>
  <c r="AO64" i="22"/>
  <c r="AP59" i="22"/>
  <c r="AZ59" i="22"/>
  <c r="AY72" i="22"/>
  <c r="AO72" i="22"/>
  <c r="AV67" i="22"/>
  <c r="AL67" i="22"/>
  <c r="AY66" i="22"/>
  <c r="AO66" i="22"/>
  <c r="AZ57" i="22"/>
  <c r="AP57" i="22"/>
  <c r="AU61" i="22"/>
  <c r="AK61" i="22"/>
  <c r="AZ64" i="22"/>
  <c r="AP64" i="22"/>
  <c r="AW59" i="22"/>
  <c r="AM59" i="22"/>
  <c r="AQ58" i="22"/>
  <c r="BA58" i="22"/>
  <c r="AV66" i="22"/>
  <c r="AL66" i="22"/>
  <c r="AK60" i="22"/>
  <c r="AU60" i="22"/>
  <c r="AU73" i="22"/>
  <c r="AK73" i="22"/>
  <c r="AW73" i="22"/>
  <c r="AM73" i="22"/>
  <c r="BA67" i="22"/>
  <c r="AQ67" i="22"/>
  <c r="AY67" i="22"/>
  <c r="AO67" i="22"/>
  <c r="AU59" i="22"/>
  <c r="AK59" i="22"/>
  <c r="AZ69" i="22"/>
  <c r="AP69" i="22"/>
  <c r="AY57" i="22"/>
  <c r="AO57" i="22"/>
  <c r="AV72" i="22"/>
  <c r="AL72" i="22"/>
  <c r="AY65" i="22"/>
  <c r="AO65" i="22"/>
  <c r="AW60" i="22"/>
  <c r="AM60" i="22"/>
  <c r="BA57" i="22"/>
  <c r="AQ57" i="22"/>
  <c r="AW68" i="22"/>
  <c r="AM68" i="22"/>
  <c r="AZ65" i="22"/>
  <c r="AP65" i="22"/>
  <c r="AV60" i="22"/>
  <c r="AL60" i="22"/>
  <c r="AK58" i="22"/>
  <c r="AU58" i="22"/>
  <c r="AW66" i="22"/>
  <c r="AM66" i="22"/>
  <c r="AO62" i="22"/>
  <c r="AY62" i="22"/>
  <c r="AV62" i="22"/>
  <c r="AL62" i="22"/>
  <c r="AZ62" i="22"/>
  <c r="AP62" i="22"/>
  <c r="AW58" i="22"/>
  <c r="AM58" i="22"/>
  <c r="AY63" i="22"/>
  <c r="AO63" i="22"/>
  <c r="AY73" i="22"/>
  <c r="AO73" i="22"/>
  <c r="AY61" i="22"/>
  <c r="AO61" i="22"/>
  <c r="AX68" i="22"/>
  <c r="AN68" i="22"/>
  <c r="AV73" i="22"/>
  <c r="AL73" i="22"/>
  <c r="AN61" i="22"/>
  <c r="AX61" i="22"/>
  <c r="AW67" i="22"/>
  <c r="AM67" i="22"/>
  <c r="AX67" i="22"/>
  <c r="AN67" i="22"/>
  <c r="AU63" i="22"/>
  <c r="AK63" i="22"/>
  <c r="AX60" i="22"/>
  <c r="AN60" i="22"/>
  <c r="AY68" i="22"/>
  <c r="AO68" i="22"/>
  <c r="AV61" i="22"/>
  <c r="AL61" i="22"/>
  <c r="BA56" i="22"/>
  <c r="AQ56" i="22"/>
  <c r="AY70" i="22"/>
  <c r="AO70" i="22"/>
  <c r="AL65" i="22"/>
  <c r="AV65" i="22"/>
  <c r="AW72" i="22"/>
  <c r="AM72" i="22"/>
  <c r="AM56" i="22"/>
  <c r="AW56" i="22"/>
  <c r="BA65" i="22"/>
  <c r="AQ65" i="22"/>
  <c r="AW63" i="22"/>
  <c r="AM63" i="22"/>
  <c r="AX66" i="22"/>
  <c r="AN66" i="22"/>
  <c r="AU57" i="22"/>
  <c r="BB57" i="22" s="1"/>
  <c r="AK57" i="22"/>
  <c r="AR57" i="22" s="1"/>
  <c r="AS57" i="22" s="1"/>
  <c r="AX69" i="22"/>
  <c r="AN69" i="22"/>
  <c r="AZ66" i="22"/>
  <c r="AP66" i="22"/>
  <c r="AZ68" i="22"/>
  <c r="AP68" i="22"/>
  <c r="AU72" i="22"/>
  <c r="AK72" i="22"/>
  <c r="AZ72" i="22"/>
  <c r="AP72" i="22"/>
  <c r="AW64" i="22"/>
  <c r="AM64" i="22"/>
  <c r="AK64" i="22"/>
  <c r="AU64" i="22"/>
  <c r="BA59" i="22"/>
  <c r="AQ59" i="22"/>
  <c r="AV59" i="22"/>
  <c r="AL59" i="22"/>
  <c r="AU71" i="22"/>
  <c r="BB71" i="22" s="1"/>
  <c r="AK71" i="22"/>
  <c r="AR71" i="22" s="1"/>
  <c r="AS71" i="22" s="1"/>
  <c r="AU65" i="22"/>
  <c r="AK65" i="22"/>
  <c r="BA70" i="22"/>
  <c r="AQ70" i="22"/>
  <c r="AY60" i="22"/>
  <c r="AO60" i="22"/>
  <c r="AP61" i="22"/>
  <c r="AZ61" i="22"/>
  <c r="AW69" i="22"/>
  <c r="AM69" i="22"/>
  <c r="AV57" i="22"/>
  <c r="AL57" i="22"/>
  <c r="AV56" i="22"/>
  <c r="AL56" i="22"/>
  <c r="AY69" i="22"/>
  <c r="AO69" i="22"/>
  <c r="AU56" i="22"/>
  <c r="AK56" i="22"/>
  <c r="AU69" i="22"/>
  <c r="AK69" i="22"/>
  <c r="AY58" i="22"/>
  <c r="AO58" i="22"/>
  <c r="AX70" i="22"/>
  <c r="AN70" i="22"/>
  <c r="AW62" i="22"/>
  <c r="AM62" i="22"/>
  <c r="AZ56" i="22"/>
  <c r="AP56" i="22"/>
  <c r="AW65" i="22"/>
  <c r="AM65" i="22"/>
  <c r="AL63" i="22"/>
  <c r="AV63" i="22"/>
  <c r="BA69" i="22"/>
  <c r="AQ69" i="22"/>
  <c r="BA66" i="22"/>
  <c r="AQ66" i="22"/>
  <c r="AZ70" i="22"/>
  <c r="AP70" i="22"/>
  <c r="AZ60" i="22"/>
  <c r="AP60" i="22"/>
  <c r="AX62" i="22"/>
  <c r="AN62" i="22"/>
  <c r="AU62" i="22"/>
  <c r="AK62" i="22"/>
  <c r="AR62" i="22" s="1"/>
  <c r="AZ63" i="22"/>
  <c r="AP63" i="22"/>
  <c r="AV58" i="22"/>
  <c r="AL58" i="22"/>
  <c r="AU68" i="22"/>
  <c r="AK68" i="22"/>
  <c r="AX73" i="22"/>
  <c r="AN73" i="22"/>
  <c r="AP73" i="22"/>
  <c r="AZ73" i="22"/>
  <c r="AV64" i="22"/>
  <c r="AL64" i="22"/>
  <c r="AX64" i="22"/>
  <c r="AN64" i="22"/>
  <c r="AU67" i="22"/>
  <c r="BB67" i="22" s="1"/>
  <c r="AK67" i="22"/>
  <c r="AR67" i="22" s="1"/>
  <c r="AX59" i="22"/>
  <c r="AN59" i="22"/>
  <c r="S59" i="22"/>
  <c r="S67" i="22"/>
  <c r="S64" i="22"/>
  <c r="S72" i="22"/>
  <c r="S61" i="22"/>
  <c r="S73" i="22"/>
  <c r="S68" i="22"/>
  <c r="M74" i="22"/>
  <c r="S66" i="22"/>
  <c r="S62" i="22"/>
  <c r="S57" i="22"/>
  <c r="S70" i="22"/>
  <c r="S58" i="22"/>
  <c r="S60" i="22"/>
  <c r="S69" i="22"/>
  <c r="S63" i="22"/>
  <c r="R74" i="22"/>
  <c r="S65" i="22"/>
  <c r="N74" i="22"/>
  <c r="L74" i="22"/>
  <c r="Q74" i="22"/>
  <c r="O74" i="22"/>
  <c r="P74" i="22"/>
  <c r="S56" i="22"/>
  <c r="BB68" i="22" l="1"/>
  <c r="AP74" i="22"/>
  <c r="AZ74" i="22"/>
  <c r="BB63" i="22"/>
  <c r="BB59" i="22"/>
  <c r="BB66" i="22"/>
  <c r="AY74" i="22"/>
  <c r="AR59" i="22"/>
  <c r="AS59" i="22" s="1"/>
  <c r="AR66" i="22"/>
  <c r="AS66" i="22" s="1"/>
  <c r="AR68" i="22"/>
  <c r="AS68" i="22" s="1"/>
  <c r="AS62" i="22"/>
  <c r="AR69" i="22"/>
  <c r="AS69" i="22" s="1"/>
  <c r="AL74" i="22"/>
  <c r="AR65" i="22"/>
  <c r="AS65" i="22" s="1"/>
  <c r="AW74" i="22"/>
  <c r="AR73" i="22"/>
  <c r="AS73" i="22" s="1"/>
  <c r="AR61" i="22"/>
  <c r="AS61" i="22" s="1"/>
  <c r="BB62" i="22"/>
  <c r="BB69" i="22"/>
  <c r="AV74" i="22"/>
  <c r="BB65" i="22"/>
  <c r="AM74" i="22"/>
  <c r="BB73" i="22"/>
  <c r="BB61" i="22"/>
  <c r="AR63" i="22"/>
  <c r="AS63" i="22" s="1"/>
  <c r="AO74" i="22"/>
  <c r="AS67" i="22"/>
  <c r="AR56" i="22"/>
  <c r="AS56" i="22" s="1"/>
  <c r="AS74" i="22" s="1"/>
  <c r="AK74" i="22"/>
  <c r="BB64" i="22"/>
  <c r="AR72" i="22"/>
  <c r="AS72" i="22" s="1"/>
  <c r="AQ74" i="22"/>
  <c r="BB58" i="22"/>
  <c r="BB60" i="22"/>
  <c r="AR70" i="22"/>
  <c r="AS70" i="22" s="1"/>
  <c r="AN74" i="22"/>
  <c r="BB56" i="22"/>
  <c r="AU74" i="22"/>
  <c r="AR64" i="22"/>
  <c r="AS64" i="22" s="1"/>
  <c r="BB72" i="22"/>
  <c r="BA74" i="22"/>
  <c r="AR58" i="22"/>
  <c r="AS58" i="22" s="1"/>
  <c r="AR60" i="22"/>
  <c r="AS60" i="22" s="1"/>
  <c r="BB70" i="22"/>
  <c r="AX74" i="22"/>
  <c r="S74" i="22"/>
  <c r="AR74" i="22" l="1"/>
  <c r="BB74" i="22"/>
  <c r="Q97" i="22"/>
  <c r="AP97" i="22" s="1"/>
  <c r="P86" i="22"/>
  <c r="AO86" i="22" s="1"/>
  <c r="O97" i="22"/>
  <c r="AN97" i="22" s="1"/>
  <c r="M86" i="22"/>
  <c r="AL86" i="22" s="1"/>
  <c r="M97" i="22"/>
  <c r="AL97" i="22" s="1"/>
  <c r="Q86" i="22"/>
  <c r="AP86" i="22" s="1"/>
  <c r="N86" i="22"/>
  <c r="R97" i="22"/>
  <c r="AQ97" i="22" s="1"/>
  <c r="R86" i="22"/>
  <c r="AQ86" i="22" s="1"/>
  <c r="N97" i="22"/>
  <c r="AM97" i="22" s="1"/>
  <c r="O86" i="22"/>
  <c r="P97" i="22"/>
  <c r="AO97" i="22" s="1"/>
  <c r="AW86" i="22" l="1"/>
  <c r="AM86" i="22"/>
  <c r="AR86" i="22" s="1"/>
  <c r="AS86" i="22" s="1"/>
  <c r="AX86" i="22"/>
  <c r="AN86" i="22"/>
  <c r="AR97" i="22"/>
  <c r="AS97" i="22" s="1"/>
  <c r="AY86" i="22"/>
  <c r="S97" i="22"/>
  <c r="AZ86" i="22"/>
  <c r="S86" i="22"/>
  <c r="AV86" i="22"/>
  <c r="BA86" i="22"/>
  <c r="BB86" i="22" l="1"/>
  <c r="S34" i="22" l="1"/>
  <c r="AS34" i="22" s="1"/>
  <c r="R91" i="22" l="1"/>
  <c r="AQ91" i="22" s="1"/>
  <c r="P91" i="22"/>
  <c r="AO91" i="22" s="1"/>
  <c r="O91" i="22"/>
  <c r="AN91" i="22" s="1"/>
  <c r="R96" i="22"/>
  <c r="AQ96" i="22" s="1"/>
  <c r="P83" i="22"/>
  <c r="AO83" i="22" s="1"/>
  <c r="Q89" i="22"/>
  <c r="AP89" i="22" s="1"/>
  <c r="Q91" i="22"/>
  <c r="AP91" i="22" s="1"/>
  <c r="O98" i="22"/>
  <c r="AN98" i="22" s="1"/>
  <c r="N91" i="22" l="1"/>
  <c r="AM91" i="22" s="1"/>
  <c r="M91" i="22"/>
  <c r="AL91" i="22" s="1"/>
  <c r="R93" i="22"/>
  <c r="AQ93" i="22" s="1"/>
  <c r="Q83" i="22"/>
  <c r="Q95" i="22"/>
  <c r="AP95" i="22" s="1"/>
  <c r="R95" i="22"/>
  <c r="AQ95" i="22" s="1"/>
  <c r="P95" i="22"/>
  <c r="AO95" i="22" s="1"/>
  <c r="O95" i="22"/>
  <c r="AN95" i="22" s="1"/>
  <c r="N95" i="22"/>
  <c r="AM95" i="22" s="1"/>
  <c r="M95" i="22"/>
  <c r="AL95" i="22" s="1"/>
  <c r="AX91" i="22"/>
  <c r="M98" i="22"/>
  <c r="AL98" i="22" s="1"/>
  <c r="P85" i="22"/>
  <c r="AO85" i="22" s="1"/>
  <c r="L91" i="22"/>
  <c r="AK91" i="22" s="1"/>
  <c r="J91" i="22"/>
  <c r="N96" i="22"/>
  <c r="AM96" i="22" s="1"/>
  <c r="O83" i="22"/>
  <c r="AN83" i="22" s="1"/>
  <c r="Q92" i="22"/>
  <c r="AP92" i="22" s="1"/>
  <c r="Q98" i="22"/>
  <c r="AP98" i="22" s="1"/>
  <c r="P96" i="22"/>
  <c r="AO96" i="22" s="1"/>
  <c r="M83" i="22"/>
  <c r="AL83" i="22" s="1"/>
  <c r="R98" i="22"/>
  <c r="AQ98" i="22" s="1"/>
  <c r="P92" i="22"/>
  <c r="AO92" i="22" s="1"/>
  <c r="L93" i="22"/>
  <c r="AK93" i="22" s="1"/>
  <c r="J93" i="22"/>
  <c r="R89" i="22"/>
  <c r="AQ89" i="22" s="1"/>
  <c r="O89" i="22"/>
  <c r="AN89" i="22" s="1"/>
  <c r="N85" i="22"/>
  <c r="AM85" i="22" s="1"/>
  <c r="N92" i="22"/>
  <c r="AM92" i="22" s="1"/>
  <c r="P98" i="22"/>
  <c r="AO98" i="22" s="1"/>
  <c r="Q96" i="22"/>
  <c r="AP96" i="22" s="1"/>
  <c r="N98" i="22"/>
  <c r="AM98" i="22" s="1"/>
  <c r="O93" i="22"/>
  <c r="AN93" i="22" s="1"/>
  <c r="O96" i="22"/>
  <c r="AN96" i="22" s="1"/>
  <c r="M85" i="22"/>
  <c r="AL85" i="22" s="1"/>
  <c r="O92" i="22"/>
  <c r="AN92" i="22" s="1"/>
  <c r="R92" i="22"/>
  <c r="AQ92" i="22" s="1"/>
  <c r="M96" i="22"/>
  <c r="AL96" i="22" s="1"/>
  <c r="N89" i="22"/>
  <c r="AM89" i="22" s="1"/>
  <c r="Q93" i="22"/>
  <c r="AP93" i="22" s="1"/>
  <c r="N93" i="22"/>
  <c r="AM93" i="22" s="1"/>
  <c r="P93" i="22"/>
  <c r="AO93" i="22" s="1"/>
  <c r="M89" i="22"/>
  <c r="AL89" i="22" s="1"/>
  <c r="P89" i="22"/>
  <c r="AO89" i="22" s="1"/>
  <c r="R85" i="22"/>
  <c r="AQ85" i="22" s="1"/>
  <c r="R83" i="22"/>
  <c r="AQ83" i="22" s="1"/>
  <c r="Q85" i="22"/>
  <c r="AP85" i="22" s="1"/>
  <c r="O85" i="22"/>
  <c r="AN85" i="22" s="1"/>
  <c r="M92" i="22"/>
  <c r="AL92" i="22" s="1"/>
  <c r="N83" i="22"/>
  <c r="AM83" i="22" s="1"/>
  <c r="M93" i="22"/>
  <c r="AL93" i="22" s="1"/>
  <c r="AZ83" i="22" l="1"/>
  <c r="AP83" i="22"/>
  <c r="AR93" i="22"/>
  <c r="AR91" i="22"/>
  <c r="AR85" i="22"/>
  <c r="AW91" i="22"/>
  <c r="AV91" i="22"/>
  <c r="AV92" i="22"/>
  <c r="S91" i="22"/>
  <c r="AX98" i="22"/>
  <c r="AW95" i="22"/>
  <c r="AZ93" i="22"/>
  <c r="BA93" i="22"/>
  <c r="AY95" i="22"/>
  <c r="AV93" i="22"/>
  <c r="AY83" i="22"/>
  <c r="AV95" i="22"/>
  <c r="BA91" i="22"/>
  <c r="J95" i="22"/>
  <c r="L95" i="22"/>
  <c r="BA98" i="22"/>
  <c r="AX85" i="22"/>
  <c r="AY89" i="22"/>
  <c r="AW92" i="22"/>
  <c r="AX95" i="22"/>
  <c r="AV83" i="22"/>
  <c r="AZ95" i="22"/>
  <c r="L98" i="22"/>
  <c r="AK98" i="22" s="1"/>
  <c r="AR98" i="22" s="1"/>
  <c r="J98" i="22"/>
  <c r="J92" i="22"/>
  <c r="L92" i="22"/>
  <c r="AK92" i="22" s="1"/>
  <c r="AR92" i="22" s="1"/>
  <c r="AY85" i="22"/>
  <c r="AW85" i="22"/>
  <c r="AY96" i="22"/>
  <c r="AZ98" i="22"/>
  <c r="AZ91" i="22"/>
  <c r="L89" i="22"/>
  <c r="AK89" i="22" s="1"/>
  <c r="AR89" i="22" s="1"/>
  <c r="J89" i="22"/>
  <c r="AW83" i="22"/>
  <c r="BA83" i="22"/>
  <c r="AV89" i="22"/>
  <c r="AY93" i="22"/>
  <c r="AV96" i="22"/>
  <c r="BA92" i="22"/>
  <c r="AX93" i="22"/>
  <c r="AY98" i="22"/>
  <c r="S93" i="22"/>
  <c r="AX83" i="22"/>
  <c r="AW96" i="22"/>
  <c r="AV98" i="22"/>
  <c r="L96" i="22"/>
  <c r="AK96" i="22" s="1"/>
  <c r="AR96" i="22" s="1"/>
  <c r="J96" i="22"/>
  <c r="AY91" i="22"/>
  <c r="BA96" i="22"/>
  <c r="BA85" i="22"/>
  <c r="AX92" i="22"/>
  <c r="AV85" i="22"/>
  <c r="J83" i="22"/>
  <c r="L83" i="22"/>
  <c r="AK83" i="22" s="1"/>
  <c r="AR83" i="22" s="1"/>
  <c r="AZ96" i="22"/>
  <c r="AX89" i="22"/>
  <c r="AY92" i="22"/>
  <c r="AZ89" i="22"/>
  <c r="AZ92" i="22"/>
  <c r="AW89" i="22"/>
  <c r="AZ85" i="22"/>
  <c r="AW93" i="22"/>
  <c r="AX96" i="22"/>
  <c r="AW98" i="22"/>
  <c r="BA89" i="22"/>
  <c r="J85" i="22"/>
  <c r="L85" i="22"/>
  <c r="AK85" i="22" s="1"/>
  <c r="BA95" i="22"/>
  <c r="AS91" i="22" l="1"/>
  <c r="S95" i="22"/>
  <c r="AK95" i="22"/>
  <c r="AR95" i="22" s="1"/>
  <c r="AS95" i="22" s="1"/>
  <c r="AS98" i="22"/>
  <c r="AS93" i="22"/>
  <c r="AU95" i="22"/>
  <c r="BB95" i="22" s="1"/>
  <c r="S89" i="22"/>
  <c r="AS89" i="22" s="1"/>
  <c r="AU89" i="22"/>
  <c r="BB89" i="22" s="1"/>
  <c r="AU93" i="22"/>
  <c r="BB93" i="22" s="1"/>
  <c r="AU96" i="22"/>
  <c r="BB96" i="22" s="1"/>
  <c r="S96" i="22"/>
  <c r="AS96" i="22" s="1"/>
  <c r="S98" i="22"/>
  <c r="AU98" i="22"/>
  <c r="BB98" i="22" s="1"/>
  <c r="AU91" i="22"/>
  <c r="BB91" i="22" s="1"/>
  <c r="S83" i="22"/>
  <c r="AS83" i="22" s="1"/>
  <c r="AU83" i="22"/>
  <c r="BB83" i="22" s="1"/>
  <c r="S92" i="22"/>
  <c r="AS92" i="22" s="1"/>
  <c r="AU92" i="22"/>
  <c r="BB92" i="22" s="1"/>
  <c r="S85" i="22"/>
  <c r="AS85" i="22" s="1"/>
  <c r="AU85" i="22"/>
  <c r="BB85" i="22" s="1"/>
  <c r="P9" i="22" l="1"/>
  <c r="N9" i="22"/>
  <c r="M9" i="22"/>
  <c r="O9" i="22"/>
  <c r="Q6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R6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M6" i="22"/>
  <c r="M7" i="22"/>
  <c r="M8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N6" i="22"/>
  <c r="N7" i="22"/>
  <c r="N8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O6" i="22"/>
  <c r="O7" i="22"/>
  <c r="O8" i="22"/>
  <c r="O10" i="22"/>
  <c r="O11" i="22"/>
  <c r="O12" i="22"/>
  <c r="O13" i="22"/>
  <c r="O14" i="22"/>
  <c r="O15" i="22"/>
  <c r="O16" i="22"/>
  <c r="O17" i="22"/>
  <c r="O18" i="22"/>
  <c r="P10" i="22"/>
  <c r="P16" i="22"/>
  <c r="P20" i="22"/>
  <c r="P23" i="22"/>
  <c r="P11" i="22"/>
  <c r="P17" i="22"/>
  <c r="O21" i="22"/>
  <c r="P6" i="22"/>
  <c r="P12" i="22"/>
  <c r="P18" i="22"/>
  <c r="P21" i="22"/>
  <c r="P7" i="22"/>
  <c r="P13" i="22"/>
  <c r="O19" i="22"/>
  <c r="O22" i="22"/>
  <c r="P8" i="22"/>
  <c r="P14" i="22"/>
  <c r="P19" i="22"/>
  <c r="P22" i="22"/>
  <c r="P15" i="22"/>
  <c r="O20" i="22"/>
  <c r="O23" i="22"/>
  <c r="L6" i="22"/>
  <c r="L9" i="22"/>
  <c r="AY8" i="22" l="1"/>
  <c r="AO8" i="22"/>
  <c r="AX10" i="22"/>
  <c r="AN10" i="22"/>
  <c r="AW15" i="22"/>
  <c r="AM15" i="22"/>
  <c r="AW8" i="22"/>
  <c r="AM8" i="22"/>
  <c r="AV20" i="22"/>
  <c r="AL20" i="22"/>
  <c r="AV14" i="22"/>
  <c r="AL14" i="22"/>
  <c r="AV7" i="22"/>
  <c r="AL7" i="22"/>
  <c r="BA19" i="22"/>
  <c r="AQ19" i="22"/>
  <c r="BA13" i="22"/>
  <c r="AQ13" i="22"/>
  <c r="BA7" i="22"/>
  <c r="AQ7" i="22"/>
  <c r="AZ19" i="22"/>
  <c r="AP19" i="22"/>
  <c r="AZ13" i="22"/>
  <c r="AP13" i="22"/>
  <c r="AZ7" i="22"/>
  <c r="AP7" i="22"/>
  <c r="AY23" i="22"/>
  <c r="AO23" i="22"/>
  <c r="AX15" i="22"/>
  <c r="AN15" i="22"/>
  <c r="AX8" i="22"/>
  <c r="AN8" i="22"/>
  <c r="AW20" i="22"/>
  <c r="AM20" i="22"/>
  <c r="AW14" i="22"/>
  <c r="AM14" i="22"/>
  <c r="AW7" i="22"/>
  <c r="AM7" i="22"/>
  <c r="AV19" i="22"/>
  <c r="AL19" i="22"/>
  <c r="AV13" i="22"/>
  <c r="AL13" i="22"/>
  <c r="AV6" i="22"/>
  <c r="AL6" i="22"/>
  <c r="BA18" i="22"/>
  <c r="AQ18" i="22"/>
  <c r="BA12" i="22"/>
  <c r="AQ12" i="22"/>
  <c r="BA6" i="22"/>
  <c r="AQ6" i="22"/>
  <c r="AZ18" i="22"/>
  <c r="AP18" i="22"/>
  <c r="AZ12" i="22"/>
  <c r="AP12" i="22"/>
  <c r="AZ6" i="22"/>
  <c r="AP6" i="22"/>
  <c r="AX23" i="22"/>
  <c r="AN23" i="22"/>
  <c r="AX16" i="22"/>
  <c r="AN16" i="22"/>
  <c r="AX22" i="22"/>
  <c r="AN22" i="22"/>
  <c r="AX19" i="22"/>
  <c r="AN19" i="22"/>
  <c r="AY16" i="22"/>
  <c r="AO16" i="22"/>
  <c r="AX7" i="22"/>
  <c r="AN7" i="22"/>
  <c r="AW19" i="22"/>
  <c r="AM19" i="22"/>
  <c r="AW13" i="22"/>
  <c r="AM13" i="22"/>
  <c r="AW6" i="22"/>
  <c r="AM6" i="22"/>
  <c r="AV18" i="22"/>
  <c r="AL18" i="22"/>
  <c r="AV12" i="22"/>
  <c r="AL12" i="22"/>
  <c r="BA23" i="22"/>
  <c r="AQ23" i="22"/>
  <c r="BA17" i="22"/>
  <c r="AQ17" i="22"/>
  <c r="BA11" i="22"/>
  <c r="AQ11" i="22"/>
  <c r="AZ23" i="22"/>
  <c r="AP23" i="22"/>
  <c r="AZ17" i="22"/>
  <c r="AP17" i="22"/>
  <c r="AZ11" i="22"/>
  <c r="AP11" i="22"/>
  <c r="AX9" i="22"/>
  <c r="AN9" i="22"/>
  <c r="AW21" i="22"/>
  <c r="AM21" i="22"/>
  <c r="AY12" i="22"/>
  <c r="AO12" i="22"/>
  <c r="AY6" i="22"/>
  <c r="AO6" i="22"/>
  <c r="AX14" i="22"/>
  <c r="AN14" i="22"/>
  <c r="AY22" i="22"/>
  <c r="AO22" i="22"/>
  <c r="AY13" i="22"/>
  <c r="AO13" i="22"/>
  <c r="AX21" i="22"/>
  <c r="AN21" i="22"/>
  <c r="AY10" i="22"/>
  <c r="AO10" i="22"/>
  <c r="AX13" i="22"/>
  <c r="AN13" i="22"/>
  <c r="AX6" i="22"/>
  <c r="AN6" i="22"/>
  <c r="AW18" i="22"/>
  <c r="AM18" i="22"/>
  <c r="AW12" i="22"/>
  <c r="AM12" i="22"/>
  <c r="AV23" i="22"/>
  <c r="AL23" i="22"/>
  <c r="AV17" i="22"/>
  <c r="AL17" i="22"/>
  <c r="AV11" i="22"/>
  <c r="AL11" i="22"/>
  <c r="BA22" i="22"/>
  <c r="AQ22" i="22"/>
  <c r="BA16" i="22"/>
  <c r="AQ16" i="22"/>
  <c r="BA10" i="22"/>
  <c r="AQ10" i="22"/>
  <c r="AZ22" i="22"/>
  <c r="AP22" i="22"/>
  <c r="AZ16" i="22"/>
  <c r="AP16" i="22"/>
  <c r="AZ10" i="22"/>
  <c r="AP10" i="22"/>
  <c r="AV9" i="22"/>
  <c r="AL9" i="22"/>
  <c r="AY18" i="22"/>
  <c r="AO18" i="22"/>
  <c r="AX20" i="22"/>
  <c r="AN20" i="22"/>
  <c r="AY20" i="22"/>
  <c r="AO20" i="22"/>
  <c r="AY15" i="22"/>
  <c r="AO15" i="22"/>
  <c r="AU9" i="22"/>
  <c r="AK9" i="22"/>
  <c r="AY19" i="22"/>
  <c r="AO19" i="22"/>
  <c r="AY7" i="22"/>
  <c r="AO7" i="22"/>
  <c r="AY17" i="22"/>
  <c r="AO17" i="22"/>
  <c r="AX18" i="22"/>
  <c r="AN18" i="22"/>
  <c r="AX12" i="22"/>
  <c r="AN12" i="22"/>
  <c r="AW23" i="22"/>
  <c r="AM23" i="22"/>
  <c r="AW17" i="22"/>
  <c r="AM17" i="22"/>
  <c r="AW11" i="22"/>
  <c r="AM11" i="22"/>
  <c r="AV22" i="22"/>
  <c r="AL22" i="22"/>
  <c r="AV16" i="22"/>
  <c r="AL16" i="22"/>
  <c r="AV10" i="22"/>
  <c r="AL10" i="22"/>
  <c r="BA21" i="22"/>
  <c r="AQ21" i="22"/>
  <c r="BA15" i="22"/>
  <c r="AQ15" i="22"/>
  <c r="BA9" i="22"/>
  <c r="AQ9" i="22"/>
  <c r="AZ21" i="22"/>
  <c r="AP21" i="22"/>
  <c r="AZ15" i="22"/>
  <c r="AP15" i="22"/>
  <c r="AZ9" i="22"/>
  <c r="AP9" i="22"/>
  <c r="AW9" i="22"/>
  <c r="AM9" i="22"/>
  <c r="AU6" i="22"/>
  <c r="AK6" i="22"/>
  <c r="AY14" i="22"/>
  <c r="AO14" i="22"/>
  <c r="AY21" i="22"/>
  <c r="AO21" i="22"/>
  <c r="AY11" i="22"/>
  <c r="AO11" i="22"/>
  <c r="AX17" i="22"/>
  <c r="AN17" i="22"/>
  <c r="AX11" i="22"/>
  <c r="AN11" i="22"/>
  <c r="AW22" i="22"/>
  <c r="AM22" i="22"/>
  <c r="AW16" i="22"/>
  <c r="AM16" i="22"/>
  <c r="AW10" i="22"/>
  <c r="AM10" i="22"/>
  <c r="AV21" i="22"/>
  <c r="AL21" i="22"/>
  <c r="AV15" i="22"/>
  <c r="AL15" i="22"/>
  <c r="AV8" i="22"/>
  <c r="AL8" i="22"/>
  <c r="BA20" i="22"/>
  <c r="AQ20" i="22"/>
  <c r="BA14" i="22"/>
  <c r="AQ14" i="22"/>
  <c r="BA8" i="22"/>
  <c r="AQ8" i="22"/>
  <c r="AZ20" i="22"/>
  <c r="AP20" i="22"/>
  <c r="AZ14" i="22"/>
  <c r="AP14" i="22"/>
  <c r="AZ8" i="22"/>
  <c r="AP8" i="22"/>
  <c r="AY9" i="22"/>
  <c r="AO9" i="22"/>
  <c r="P24" i="22"/>
  <c r="J6" i="22"/>
  <c r="J9" i="22"/>
  <c r="M24" i="22"/>
  <c r="O24" i="22"/>
  <c r="N24" i="22"/>
  <c r="R24" i="22"/>
  <c r="Q24" i="22"/>
  <c r="J21" i="22"/>
  <c r="L21" i="22"/>
  <c r="J19" i="22"/>
  <c r="L19" i="22"/>
  <c r="J13" i="22"/>
  <c r="L13" i="22"/>
  <c r="J7" i="22"/>
  <c r="L7" i="22"/>
  <c r="J22" i="22"/>
  <c r="L22" i="22"/>
  <c r="J20" i="22"/>
  <c r="L20" i="22"/>
  <c r="J18" i="22"/>
  <c r="L18" i="22"/>
  <c r="J16" i="22"/>
  <c r="L16" i="22"/>
  <c r="J14" i="22"/>
  <c r="L14" i="22"/>
  <c r="J12" i="22"/>
  <c r="L12" i="22"/>
  <c r="J17" i="22"/>
  <c r="L17" i="22"/>
  <c r="J15" i="22"/>
  <c r="L15" i="22"/>
  <c r="J11" i="22"/>
  <c r="L11" i="22"/>
  <c r="J10" i="22"/>
  <c r="L10" i="22"/>
  <c r="J8" i="22"/>
  <c r="L8" i="22"/>
  <c r="J23" i="22"/>
  <c r="L23" i="22"/>
  <c r="S6" i="22"/>
  <c r="S9" i="22"/>
  <c r="AU20" i="22" l="1"/>
  <c r="BB20" i="22" s="1"/>
  <c r="AK20" i="22"/>
  <c r="AR20" i="22" s="1"/>
  <c r="AU8" i="22"/>
  <c r="BB8" i="22" s="1"/>
  <c r="AK8" i="22"/>
  <c r="AR8" i="22" s="1"/>
  <c r="AU10" i="22"/>
  <c r="BB10" i="22" s="1"/>
  <c r="AK10" i="22"/>
  <c r="AR10" i="22" s="1"/>
  <c r="AU17" i="22"/>
  <c r="BB17" i="22" s="1"/>
  <c r="AK17" i="22"/>
  <c r="AR17" i="22" s="1"/>
  <c r="AU16" i="22"/>
  <c r="BB16" i="22" s="1"/>
  <c r="AK16" i="22"/>
  <c r="AR16" i="22" s="1"/>
  <c r="AU22" i="22"/>
  <c r="BB22" i="22" s="1"/>
  <c r="AK22" i="22"/>
  <c r="AR22" i="22" s="1"/>
  <c r="AU19" i="22"/>
  <c r="BB19" i="22" s="1"/>
  <c r="AK19" i="22"/>
  <c r="AR19" i="22" s="1"/>
  <c r="AR6" i="22"/>
  <c r="AN24" i="22"/>
  <c r="AU14" i="22"/>
  <c r="BB14" i="22" s="1"/>
  <c r="AK14" i="22"/>
  <c r="AR14" i="22" s="1"/>
  <c r="AS14" i="22" s="1"/>
  <c r="BB6" i="22"/>
  <c r="AX24" i="22"/>
  <c r="AU13" i="22"/>
  <c r="BB13" i="22" s="1"/>
  <c r="AK13" i="22"/>
  <c r="AR13" i="22" s="1"/>
  <c r="AS6" i="22"/>
  <c r="AU23" i="22"/>
  <c r="BB23" i="22" s="1"/>
  <c r="AK23" i="22"/>
  <c r="AR23" i="22" s="1"/>
  <c r="AU11" i="22"/>
  <c r="BB11" i="22" s="1"/>
  <c r="AK11" i="22"/>
  <c r="AR11" i="22" s="1"/>
  <c r="AU12" i="22"/>
  <c r="BB12" i="22" s="1"/>
  <c r="AK12" i="22"/>
  <c r="AR12" i="22" s="1"/>
  <c r="AS12" i="22" s="1"/>
  <c r="AU18" i="22"/>
  <c r="BB18" i="22" s="1"/>
  <c r="AK18" i="22"/>
  <c r="AR18" i="22" s="1"/>
  <c r="AU7" i="22"/>
  <c r="BB7" i="22" s="1"/>
  <c r="AK7" i="22"/>
  <c r="AR7" i="22" s="1"/>
  <c r="AU21" i="22"/>
  <c r="BB21" i="22" s="1"/>
  <c r="AK21" i="22"/>
  <c r="AR21" i="22" s="1"/>
  <c r="AR9" i="22"/>
  <c r="AS9" i="22" s="1"/>
  <c r="AO24" i="22"/>
  <c r="AM24" i="22"/>
  <c r="AP24" i="22"/>
  <c r="AQ24" i="22"/>
  <c r="AL24" i="22"/>
  <c r="AU15" i="22"/>
  <c r="BB15" i="22" s="1"/>
  <c r="AK15" i="22"/>
  <c r="AR15" i="22" s="1"/>
  <c r="BB9" i="22"/>
  <c r="AY24" i="22"/>
  <c r="AW24" i="22"/>
  <c r="AZ24" i="22"/>
  <c r="BA24" i="22"/>
  <c r="AV24" i="22"/>
  <c r="S17" i="22"/>
  <c r="S16" i="22"/>
  <c r="S22" i="22"/>
  <c r="S19" i="22"/>
  <c r="S23" i="22"/>
  <c r="S11" i="22"/>
  <c r="S12" i="22"/>
  <c r="S18" i="22"/>
  <c r="S7" i="22"/>
  <c r="S21" i="22"/>
  <c r="L24" i="22"/>
  <c r="S8" i="22"/>
  <c r="S15" i="22"/>
  <c r="S14" i="22"/>
  <c r="S20" i="22"/>
  <c r="S13" i="22"/>
  <c r="S10" i="22"/>
  <c r="AS21" i="22" l="1"/>
  <c r="AS13" i="22"/>
  <c r="AS22" i="22"/>
  <c r="AS10" i="22"/>
  <c r="AS7" i="22"/>
  <c r="AS24" i="22" s="1"/>
  <c r="AS11" i="22"/>
  <c r="AK24" i="22"/>
  <c r="AS16" i="22"/>
  <c r="AS8" i="22"/>
  <c r="AS15" i="22"/>
  <c r="AS18" i="22"/>
  <c r="AS23" i="22"/>
  <c r="AU24" i="22"/>
  <c r="AR24" i="22"/>
  <c r="BB24" i="22"/>
  <c r="AS19" i="22"/>
  <c r="AS17" i="22"/>
  <c r="AS20" i="22"/>
  <c r="S24" i="22"/>
  <c r="Q84" i="22" l="1"/>
  <c r="AP84" i="22" s="1"/>
  <c r="R84" i="22"/>
  <c r="AQ84" i="22" s="1"/>
  <c r="O84" i="22"/>
  <c r="AN84" i="22" s="1"/>
  <c r="P84" i="22"/>
  <c r="AO84" i="22" s="1"/>
  <c r="N84" i="22"/>
  <c r="AM84" i="22" s="1"/>
  <c r="M84" i="22"/>
  <c r="AL84" i="22" s="1"/>
  <c r="AX84" i="22" l="1"/>
  <c r="AV84" i="22"/>
  <c r="AW84" i="22"/>
  <c r="AY84" i="22"/>
  <c r="AZ84" i="22"/>
  <c r="L84" i="22" l="1"/>
  <c r="AK84" i="22" s="1"/>
  <c r="AR84" i="22" s="1"/>
  <c r="J84" i="22"/>
  <c r="AU84" i="22" l="1"/>
  <c r="S84" i="22"/>
  <c r="AS84" i="22" s="1"/>
  <c r="BA84" i="22" l="1"/>
  <c r="BB84" i="22" s="1"/>
  <c r="N38" i="22" l="1"/>
  <c r="M38" i="22"/>
  <c r="O38" i="22"/>
  <c r="P38" i="22"/>
  <c r="AX38" i="22" l="1"/>
  <c r="AN38" i="22"/>
  <c r="AY38" i="22"/>
  <c r="AO38" i="22"/>
  <c r="AV38" i="22"/>
  <c r="AL38" i="22"/>
  <c r="AW38" i="22"/>
  <c r="AM38" i="22"/>
  <c r="L38" i="22"/>
  <c r="AK38" i="22" l="1"/>
  <c r="AR38" i="22" s="1"/>
  <c r="AU38" i="22"/>
  <c r="BB38" i="22" s="1"/>
  <c r="O32" i="22"/>
  <c r="M32" i="22"/>
  <c r="P32" i="22"/>
  <c r="N32" i="22"/>
  <c r="O44" i="22"/>
  <c r="M44" i="22"/>
  <c r="P44" i="22"/>
  <c r="N44" i="22"/>
  <c r="P31" i="22"/>
  <c r="M31" i="22"/>
  <c r="O31" i="22"/>
  <c r="N31" i="22"/>
  <c r="J38" i="22"/>
  <c r="AM44" i="22" l="1"/>
  <c r="AW44" i="22"/>
  <c r="AX32" i="22"/>
  <c r="AN32" i="22"/>
  <c r="AL31" i="22"/>
  <c r="AV31" i="22"/>
  <c r="AY31" i="22"/>
  <c r="AO31" i="22"/>
  <c r="AW31" i="22"/>
  <c r="AM31" i="22"/>
  <c r="AW32" i="22"/>
  <c r="AM32" i="22"/>
  <c r="AY32" i="22"/>
  <c r="AO32" i="22"/>
  <c r="AV32" i="22"/>
  <c r="AL32" i="22"/>
  <c r="AY44" i="22"/>
  <c r="AO44" i="22"/>
  <c r="AV44" i="22"/>
  <c r="AL44" i="22"/>
  <c r="AX31" i="22"/>
  <c r="AN31" i="22"/>
  <c r="AX44" i="22"/>
  <c r="AN44" i="22"/>
  <c r="P40" i="22"/>
  <c r="O40" i="22"/>
  <c r="N40" i="22"/>
  <c r="M40" i="22"/>
  <c r="L32" i="22"/>
  <c r="L44" i="22"/>
  <c r="M37" i="22"/>
  <c r="N37" i="22"/>
  <c r="O37" i="22"/>
  <c r="P37" i="22"/>
  <c r="L31" i="22"/>
  <c r="AW40" i="22" l="1"/>
  <c r="AM40" i="22"/>
  <c r="AU31" i="22"/>
  <c r="AK31" i="22"/>
  <c r="AW37" i="22"/>
  <c r="AW49" i="22" s="1"/>
  <c r="AM37" i="22"/>
  <c r="AY37" i="22"/>
  <c r="AO37" i="22"/>
  <c r="AN49" i="22"/>
  <c r="AO40" i="22"/>
  <c r="AY40" i="22"/>
  <c r="AK32" i="22"/>
  <c r="AR32" i="22" s="1"/>
  <c r="AU32" i="22"/>
  <c r="BB32" i="22" s="1"/>
  <c r="AV40" i="22"/>
  <c r="AL40" i="22"/>
  <c r="AX37" i="22"/>
  <c r="AX49" i="22" s="1"/>
  <c r="AN37" i="22"/>
  <c r="AM49" i="22"/>
  <c r="AX40" i="22"/>
  <c r="AN40" i="22"/>
  <c r="AL37" i="22"/>
  <c r="AL49" i="22" s="1"/>
  <c r="AV37" i="22"/>
  <c r="AV49" i="22" s="1"/>
  <c r="AK44" i="22"/>
  <c r="AR44" i="22" s="1"/>
  <c r="AU44" i="22"/>
  <c r="BB44" i="22" s="1"/>
  <c r="AY49" i="22"/>
  <c r="L37" i="22"/>
  <c r="L40" i="22"/>
  <c r="J31" i="22"/>
  <c r="J44" i="22"/>
  <c r="J32" i="22"/>
  <c r="AO49" i="22" l="1"/>
  <c r="BB31" i="22"/>
  <c r="AR31" i="22"/>
  <c r="AU40" i="22"/>
  <c r="BB40" i="22" s="1"/>
  <c r="AK40" i="22"/>
  <c r="AR40" i="22" s="1"/>
  <c r="AU37" i="22"/>
  <c r="BB37" i="22" s="1"/>
  <c r="AK37" i="22"/>
  <c r="AR37" i="22" s="1"/>
  <c r="S38" i="22"/>
  <c r="AS38" i="22" s="1"/>
  <c r="J37" i="22"/>
  <c r="J40" i="22"/>
  <c r="AU49" i="22" l="1"/>
  <c r="AK49" i="22"/>
  <c r="AR49" i="22"/>
  <c r="BB49" i="22"/>
  <c r="P88" i="22"/>
  <c r="AO88" i="22" s="1"/>
  <c r="R88" i="22"/>
  <c r="AQ88" i="22" s="1"/>
  <c r="L49" i="22"/>
  <c r="M88" i="22"/>
  <c r="AL88" i="22" s="1"/>
  <c r="S32" i="22"/>
  <c r="AS32" i="22" s="1"/>
  <c r="S44" i="22"/>
  <c r="AS44" i="22" s="1"/>
  <c r="R49" i="22"/>
  <c r="Q49" i="22"/>
  <c r="S31" i="22"/>
  <c r="AS31" i="22" s="1"/>
  <c r="M49" i="22"/>
  <c r="Q88" i="22"/>
  <c r="AP88" i="22" s="1"/>
  <c r="AV88" i="22" l="1"/>
  <c r="N88" i="22"/>
  <c r="AM88" i="22" s="1"/>
  <c r="P49" i="22"/>
  <c r="BA88" i="22"/>
  <c r="L88" i="22"/>
  <c r="AK88" i="22" s="1"/>
  <c r="AR88" i="22" s="1"/>
  <c r="S40" i="22"/>
  <c r="AS40" i="22" s="1"/>
  <c r="O49" i="22"/>
  <c r="N49" i="22"/>
  <c r="O88" i="22"/>
  <c r="AN88" i="22" s="1"/>
  <c r="S37" i="22"/>
  <c r="AS37" i="22" s="1"/>
  <c r="AS49" i="22" l="1"/>
  <c r="AW88" i="22"/>
  <c r="AV97" i="22"/>
  <c r="J88" i="22"/>
  <c r="AZ88" i="22"/>
  <c r="S49" i="22"/>
  <c r="M94" i="22"/>
  <c r="AL94" i="22" s="1"/>
  <c r="O94" i="22"/>
  <c r="AN94" i="22" s="1"/>
  <c r="Q94" i="22"/>
  <c r="AP94" i="22" s="1"/>
  <c r="R94" i="22"/>
  <c r="AQ94" i="22" s="1"/>
  <c r="AX88" i="22"/>
  <c r="P94" i="22"/>
  <c r="AO94" i="22" s="1"/>
  <c r="M82" i="22"/>
  <c r="AL82" i="22" s="1"/>
  <c r="S88" i="22"/>
  <c r="AS88" i="22" s="1"/>
  <c r="AY88" i="22"/>
  <c r="AU88" i="22" l="1"/>
  <c r="BB88" i="22" s="1"/>
  <c r="AZ97" i="22"/>
  <c r="BA97" i="22"/>
  <c r="M81" i="22"/>
  <c r="AL81" i="22" s="1"/>
  <c r="R81" i="22"/>
  <c r="AQ81" i="22" s="1"/>
  <c r="O82" i="22"/>
  <c r="AN82" i="22" s="1"/>
  <c r="P81" i="22"/>
  <c r="AO81" i="22" s="1"/>
  <c r="R82" i="22"/>
  <c r="AQ82" i="22" s="1"/>
  <c r="N81" i="22"/>
  <c r="AM81" i="22" s="1"/>
  <c r="N94" i="22"/>
  <c r="AM94" i="22" s="1"/>
  <c r="N87" i="22"/>
  <c r="AM87" i="22" s="1"/>
  <c r="Q87" i="22"/>
  <c r="AP87" i="22" s="1"/>
  <c r="AY97" i="22"/>
  <c r="N82" i="22"/>
  <c r="AM82" i="22" s="1"/>
  <c r="L81" i="22"/>
  <c r="AK81" i="22" s="1"/>
  <c r="Q82" i="22"/>
  <c r="AP82" i="22" s="1"/>
  <c r="AW97" i="22"/>
  <c r="Q81" i="22"/>
  <c r="AP81" i="22" s="1"/>
  <c r="AX97" i="22"/>
  <c r="O90" i="22"/>
  <c r="AN90" i="22" s="1"/>
  <c r="P82" i="22"/>
  <c r="AO82" i="22" s="1"/>
  <c r="O81" i="22"/>
  <c r="AN81" i="22" s="1"/>
  <c r="AR81" i="22" l="1"/>
  <c r="AZ94" i="22"/>
  <c r="AV82" i="22"/>
  <c r="AY94" i="22"/>
  <c r="J81" i="22"/>
  <c r="AU97" i="22"/>
  <c r="BB97" i="22" s="1"/>
  <c r="BA82" i="22"/>
  <c r="AX94" i="22"/>
  <c r="AV94" i="22"/>
  <c r="O87" i="22"/>
  <c r="AN87" i="22" s="1"/>
  <c r="AN99" i="22" s="1"/>
  <c r="P87" i="22"/>
  <c r="AO87" i="22" s="1"/>
  <c r="AO99" i="22" s="1"/>
  <c r="R90" i="22"/>
  <c r="AQ90" i="22" s="1"/>
  <c r="P90" i="22"/>
  <c r="AO90" i="22" s="1"/>
  <c r="M87" i="22"/>
  <c r="AL87" i="22" s="1"/>
  <c r="AL99" i="22" s="1"/>
  <c r="Q90" i="22"/>
  <c r="N90" i="22"/>
  <c r="R87" i="22"/>
  <c r="AQ87" i="22" s="1"/>
  <c r="AQ99" i="22" s="1"/>
  <c r="M90" i="22"/>
  <c r="AL90" i="22" s="1"/>
  <c r="AY82" i="22"/>
  <c r="J82" i="22"/>
  <c r="L82" i="22"/>
  <c r="AK82" i="22" s="1"/>
  <c r="AR82" i="22" s="1"/>
  <c r="L87" i="22"/>
  <c r="AK87" i="22" s="1"/>
  <c r="AZ82" i="22"/>
  <c r="S81" i="22"/>
  <c r="AW82" i="22"/>
  <c r="BA94" i="22"/>
  <c r="L94" i="22"/>
  <c r="AK94" i="22" s="1"/>
  <c r="AR94" i="22" s="1"/>
  <c r="J94" i="22"/>
  <c r="AX82" i="22"/>
  <c r="AW94" i="22"/>
  <c r="N99" i="22" l="1"/>
  <c r="AM90" i="22"/>
  <c r="AM99" i="22" s="1"/>
  <c r="Q99" i="22"/>
  <c r="AP90" i="22"/>
  <c r="AP99" i="22" s="1"/>
  <c r="AS82" i="22"/>
  <c r="AR87" i="22"/>
  <c r="AS81" i="22"/>
  <c r="J87" i="22"/>
  <c r="AV90" i="22"/>
  <c r="O99" i="22"/>
  <c r="M99" i="22"/>
  <c r="R99" i="22"/>
  <c r="AU82" i="22"/>
  <c r="BB82" i="22" s="1"/>
  <c r="AY81" i="22"/>
  <c r="AZ90" i="22"/>
  <c r="BA90" i="22"/>
  <c r="AU81" i="22"/>
  <c r="AY87" i="22"/>
  <c r="AX87" i="22"/>
  <c r="AV87" i="22"/>
  <c r="AX90" i="22"/>
  <c r="AX81" i="22"/>
  <c r="AZ87" i="22"/>
  <c r="AU94" i="22"/>
  <c r="BB94" i="22" s="1"/>
  <c r="BA81" i="22"/>
  <c r="AZ81" i="22"/>
  <c r="AW90" i="22"/>
  <c r="J90" i="22"/>
  <c r="AY90" i="22"/>
  <c r="BA87" i="22"/>
  <c r="P99" i="22"/>
  <c r="AW87" i="22"/>
  <c r="AV81" i="22"/>
  <c r="S94" i="22"/>
  <c r="AS94" i="22" s="1"/>
  <c r="AW81" i="22"/>
  <c r="S82" i="22"/>
  <c r="S87" i="22"/>
  <c r="AS87" i="22" l="1"/>
  <c r="L90" i="22"/>
  <c r="AK90" i="22" s="1"/>
  <c r="AV99" i="22"/>
  <c r="AU87" i="22"/>
  <c r="BB87" i="22" s="1"/>
  <c r="BA99" i="22"/>
  <c r="AW99" i="22"/>
  <c r="AY99" i="22"/>
  <c r="BB81" i="22"/>
  <c r="AZ99" i="22"/>
  <c r="AX99" i="22"/>
  <c r="AR90" i="22" l="1"/>
  <c r="AK99" i="22"/>
  <c r="AU90" i="22"/>
  <c r="BB90" i="22" s="1"/>
  <c r="BB99" i="22" s="1"/>
  <c r="BC99" i="22" s="1"/>
  <c r="L99" i="22"/>
  <c r="S90" i="22"/>
  <c r="S99" i="22" s="1"/>
  <c r="AS90" i="22" l="1"/>
  <c r="AS99" i="22" s="1"/>
  <c r="AR99" i="22"/>
  <c r="AU99" i="22"/>
</calcChain>
</file>

<file path=xl/sharedStrings.xml><?xml version="1.0" encoding="utf-8"?>
<sst xmlns="http://schemas.openxmlformats.org/spreadsheetml/2006/main" count="722" uniqueCount="43">
  <si>
    <t>BALANÇO DE ENERGIA ÚTIL</t>
  </si>
  <si>
    <t>ANO:</t>
  </si>
  <si>
    <t>FORMAS DE ENERGIA</t>
  </si>
  <si>
    <t>En. Final</t>
  </si>
  <si>
    <t>COEFICIENTES DE DESTINAÇÃO</t>
  </si>
  <si>
    <t>DISTRIBUIÇÃO DA ENERGIA FINAL</t>
  </si>
  <si>
    <t>COEFICIENTES DE EFICIÊNCIA ENERGÉTICA</t>
  </si>
  <si>
    <t>COEFICIENTES DE EFICIÊNCIA DE REFERÊNCIA</t>
  </si>
  <si>
    <t>DISTRIBUIÇÃO DE ENERGIA ÚTIL</t>
  </si>
  <si>
    <t>E.Perd.</t>
  </si>
  <si>
    <t>POTENCIAL DE ECONOMIA DE ENERGIA</t>
  </si>
  <si>
    <t>1000 tep</t>
  </si>
  <si>
    <t>F.M.</t>
  </si>
  <si>
    <t>C.P.</t>
  </si>
  <si>
    <t>A.D.</t>
  </si>
  <si>
    <t>Refrig.</t>
  </si>
  <si>
    <t>Ilumin.</t>
  </si>
  <si>
    <t>Eletroq.</t>
  </si>
  <si>
    <t>Outras</t>
  </si>
  <si>
    <t>Total</t>
  </si>
  <si>
    <t>GÁS NATURAL</t>
  </si>
  <si>
    <t>CARVÃO VAPOR</t>
  </si>
  <si>
    <t>CARVÃO METALÚRGICO</t>
  </si>
  <si>
    <t xml:space="preserve">LENHA </t>
  </si>
  <si>
    <t>PRODUTOS DA CANA</t>
  </si>
  <si>
    <t>OUTRAS FONTES PRIM.</t>
  </si>
  <si>
    <t>ÓLEO DIESEL</t>
  </si>
  <si>
    <t>ÓLEO COMBUSTÍVEL</t>
  </si>
  <si>
    <t>GASOLINA</t>
  </si>
  <si>
    <t>GLP</t>
  </si>
  <si>
    <t>QUEROSENE</t>
  </si>
  <si>
    <t>GÁS</t>
  </si>
  <si>
    <t>COQ. DE CARVÃO MIN.</t>
  </si>
  <si>
    <t>ELETRICIDADE</t>
  </si>
  <si>
    <t>CARVÃO VEGETAL</t>
  </si>
  <si>
    <t>ÁLCOOL ETÍLICO</t>
  </si>
  <si>
    <t>OUTRAS F. SEC. PETR.</t>
  </si>
  <si>
    <t>ALCATRÃO</t>
  </si>
  <si>
    <t>TOTAL</t>
  </si>
  <si>
    <t>CERÂMICA BRANCA</t>
  </si>
  <si>
    <t>VIDRO</t>
  </si>
  <si>
    <t>CERÂMICA VERMELHA</t>
  </si>
  <si>
    <t>CERÂMICA (VERMELHA E BRANCA) -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</si>
</sst>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"/>
    <numFmt numFmtId="166" formatCode="0.000"/>
    <numFmt numFmtId="167" formatCode="0.0%"/>
    <numFmt numFmtId="168" formatCode="_([$€-2]* #,##0.00_);_([$€-2]* \(#,##0.00\);_([$€-2]* &quot;-&quot;??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color rgb="FF0070C0"/>
      <name val="Arial"/>
      <family val="2"/>
    </font>
    <font>
      <b/>
      <i/>
      <sz val="8"/>
      <color rgb="FFFF0000"/>
      <name val="Arial"/>
      <family val="2"/>
    </font>
    <font>
      <b/>
      <sz val="8"/>
      <color rgb="FF0070C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</font>
    <font>
      <sz val="11"/>
      <color indexed="64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0070C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7" borderId="0" applyNumberFormat="0" applyBorder="0" applyAlignment="0" applyProtection="0"/>
    <xf numFmtId="0" fontId="15" fillId="19" borderId="6" applyNumberFormat="0" applyAlignment="0" applyProtection="0"/>
    <xf numFmtId="0" fontId="16" fillId="20" borderId="7" applyNumberFormat="0" applyAlignment="0" applyProtection="0"/>
    <xf numFmtId="0" fontId="17" fillId="0" borderId="8" applyNumberFormat="0" applyFill="0" applyAlignment="0" applyProtection="0"/>
    <xf numFmtId="3" fontId="29" fillId="0" borderId="0" applyFont="0" applyFill="0" applyBorder="0" applyAlignment="0" applyProtection="0"/>
    <xf numFmtId="0" fontId="30" fillId="0" borderId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8" fillId="10" borderId="6" applyNumberFormat="0" applyAlignment="0" applyProtection="0"/>
    <xf numFmtId="168" fontId="2" fillId="0" borderId="0" applyFont="0" applyFill="0" applyBorder="0" applyAlignment="0" applyProtection="0"/>
    <xf numFmtId="0" fontId="19" fillId="6" borderId="0" applyNumberFormat="0" applyBorder="0" applyAlignment="0" applyProtection="0"/>
    <xf numFmtId="0" fontId="20" fillId="25" borderId="0" applyNumberFormat="0" applyBorder="0" applyAlignment="0" applyProtection="0"/>
    <xf numFmtId="0" fontId="2" fillId="0" borderId="0"/>
    <xf numFmtId="0" fontId="2" fillId="26" borderId="9" applyNumberFormat="0" applyFont="0" applyAlignment="0" applyProtection="0"/>
    <xf numFmtId="0" fontId="2" fillId="26" borderId="9" applyNumberFormat="0" applyFont="0" applyAlignment="0" applyProtection="0"/>
    <xf numFmtId="9" fontId="2" fillId="0" borderId="0" applyFont="0" applyFill="0" applyBorder="0" applyAlignment="0" applyProtection="0"/>
    <xf numFmtId="0" fontId="2" fillId="27" borderId="2"/>
    <xf numFmtId="0" fontId="21" fillId="19" borderId="10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0" fontId="32" fillId="0" borderId="0" applyNumberFormat="0" applyFill="0" applyBorder="0" applyProtection="0">
      <alignment horizontal="center"/>
    </xf>
    <xf numFmtId="4" fontId="3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33" fillId="0" borderId="0"/>
    <xf numFmtId="0" fontId="34" fillId="0" borderId="0"/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6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2" xfId="0" quotePrefix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7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5" fillId="0" borderId="0" xfId="0" applyNumberFormat="1" applyFont="1"/>
    <xf numFmtId="166" fontId="7" fillId="2" borderId="2" xfId="0" applyNumberFormat="1" applyFont="1" applyFill="1" applyBorder="1"/>
    <xf numFmtId="165" fontId="7" fillId="2" borderId="2" xfId="0" applyNumberFormat="1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167" fontId="7" fillId="2" borderId="3" xfId="1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67" fontId="8" fillId="0" borderId="2" xfId="1" applyNumberFormat="1" applyFont="1" applyBorder="1" applyAlignment="1">
      <alignment horizontal="center"/>
    </xf>
    <xf numFmtId="167" fontId="7" fillId="3" borderId="3" xfId="1" applyNumberFormat="1" applyFont="1" applyFill="1" applyBorder="1" applyAlignment="1">
      <alignment horizontal="center"/>
    </xf>
    <xf numFmtId="166" fontId="7" fillId="3" borderId="2" xfId="0" applyNumberFormat="1" applyFont="1" applyFill="1" applyBorder="1"/>
    <xf numFmtId="165" fontId="7" fillId="3" borderId="2" xfId="0" applyNumberFormat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167" fontId="0" fillId="0" borderId="0" xfId="0" applyNumberFormat="1"/>
    <xf numFmtId="164" fontId="3" fillId="4" borderId="2" xfId="0" applyNumberFormat="1" applyFont="1" applyFill="1" applyBorder="1" applyAlignment="1">
      <alignment horizontal="center"/>
    </xf>
    <xf numFmtId="3" fontId="7" fillId="4" borderId="0" xfId="0" applyNumberFormat="1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36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4" borderId="2" xfId="0" applyFont="1" applyFill="1" applyBorder="1"/>
    <xf numFmtId="164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quotePrefix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3" fontId="10" fillId="4" borderId="2" xfId="0" applyNumberFormat="1" applyFont="1" applyFill="1" applyBorder="1" applyAlignment="1">
      <alignment horizontal="center"/>
    </xf>
    <xf numFmtId="167" fontId="8" fillId="4" borderId="2" xfId="1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4" fillId="4" borderId="2" xfId="0" quotePrefix="1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167" fontId="0" fillId="0" borderId="2" xfId="1" applyNumberFormat="1" applyFont="1" applyBorder="1"/>
    <xf numFmtId="0" fontId="9" fillId="4" borderId="2" xfId="0" applyFont="1" applyFill="1" applyBorder="1" applyAlignment="1">
      <alignment horizontal="center"/>
    </xf>
    <xf numFmtId="0" fontId="9" fillId="4" borderId="2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3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4" borderId="3" xfId="0" quotePrefix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quotePrefix="1" applyFont="1" applyFill="1" applyBorder="1" applyAlignment="1">
      <alignment horizontal="center"/>
    </xf>
    <xf numFmtId="0" fontId="9" fillId="4" borderId="5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9" fillId="0" borderId="5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</cellXfs>
  <cellStyles count="68">
    <cellStyle name="20% - Ênfase1 2" xfId="5"/>
    <cellStyle name="20% - Ênfase2 2" xfId="6"/>
    <cellStyle name="20% - Ênfase3 2" xfId="7"/>
    <cellStyle name="20% - Ênfase4 2" xfId="8"/>
    <cellStyle name="20% - Ênfase5 2" xfId="9"/>
    <cellStyle name="20% - Ênfase6 2" xfId="10"/>
    <cellStyle name="40% - Ênfase1 2" xfId="11"/>
    <cellStyle name="40% - Ênfase2 2" xfId="12"/>
    <cellStyle name="40% - Ênfase3 2" xfId="13"/>
    <cellStyle name="40% - Ênfase4 2" xfId="14"/>
    <cellStyle name="40% - Ênfase5 2" xfId="15"/>
    <cellStyle name="40% - Ênfase6 2" xfId="16"/>
    <cellStyle name="60% - Ênfase1 2" xfId="17"/>
    <cellStyle name="60% - Ênfase2 2" xfId="18"/>
    <cellStyle name="60% - Ênfase3 2" xfId="19"/>
    <cellStyle name="60% - Ênfase4 2" xfId="20"/>
    <cellStyle name="60% - Ênfase5 2" xfId="21"/>
    <cellStyle name="60% - Ênfase6 2" xfId="22"/>
    <cellStyle name="Bom 2" xfId="23"/>
    <cellStyle name="Cálculo 2" xfId="24"/>
    <cellStyle name="Célula de Verificação 2" xfId="25"/>
    <cellStyle name="Célula Vinculada 2" xfId="26"/>
    <cellStyle name="Comma0" xfId="27"/>
    <cellStyle name="Corpo" xfId="28"/>
    <cellStyle name="Ênfase1 2" xfId="29"/>
    <cellStyle name="Ênfase2 2" xfId="30"/>
    <cellStyle name="Ênfase3 2" xfId="31"/>
    <cellStyle name="Ênfase4 2" xfId="32"/>
    <cellStyle name="Ênfase5 2" xfId="33"/>
    <cellStyle name="Ênfase6 2" xfId="34"/>
    <cellStyle name="Entrada 2" xfId="35"/>
    <cellStyle name="Euro" xfId="36"/>
    <cellStyle name="Hiperlink 2" xfId="66"/>
    <cellStyle name="Incorreto 2" xfId="37"/>
    <cellStyle name="Neutra 2" xfId="38"/>
    <cellStyle name="Normal" xfId="0" builtinId="0"/>
    <cellStyle name="Normal 10" xfId="67"/>
    <cellStyle name="Normal 2" xfId="2"/>
    <cellStyle name="Normal 2 2" xfId="4"/>
    <cellStyle name="Normal 2 2 2" xfId="60"/>
    <cellStyle name="Normal 2 3" xfId="65"/>
    <cellStyle name="Normal 3" xfId="39"/>
    <cellStyle name="Normal 383" xfId="62"/>
    <cellStyle name="Normal 4" xfId="63"/>
    <cellStyle name="Normal 5" xfId="64"/>
    <cellStyle name="Nota 2" xfId="40"/>
    <cellStyle name="Nota 3" xfId="41"/>
    <cellStyle name="Porcentagem" xfId="1" builtinId="5"/>
    <cellStyle name="Porcentagem 2" xfId="3"/>
    <cellStyle name="Porcentagem 3" xfId="42"/>
    <cellStyle name="Quadro" xfId="43"/>
    <cellStyle name="Saída 2" xfId="44"/>
    <cellStyle name="Separador de milhares 2" xfId="46"/>
    <cellStyle name="Separador de milhares 2 2" xfId="61"/>
    <cellStyle name="Separador de milhares 3" xfId="47"/>
    <cellStyle name="Separador de milhares 4" xfId="48"/>
    <cellStyle name="Style 23" xfId="49"/>
    <cellStyle name="Style 24" xfId="50"/>
    <cellStyle name="Style 26" xfId="51"/>
    <cellStyle name="Texto de Aviso 2" xfId="52"/>
    <cellStyle name="Texto Explicativo 2" xfId="53"/>
    <cellStyle name="Título 1 2" xfId="54"/>
    <cellStyle name="Título 2 2" xfId="55"/>
    <cellStyle name="Título 3 2" xfId="56"/>
    <cellStyle name="Título 4 2" xfId="57"/>
    <cellStyle name="Título 5" xfId="58"/>
    <cellStyle name="Total 2" xfId="59"/>
    <cellStyle name="Vírgula 2" xfId="45"/>
  </cellStyles>
  <dxfs count="26"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66FF33"/>
      <color rgb="FF050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K99"/>
  <sheetViews>
    <sheetView showGridLines="0" tabSelected="1" zoomScaleNormal="100" workbookViewId="0"/>
  </sheetViews>
  <sheetFormatPr defaultRowHeight="15" x14ac:dyDescent="0.25"/>
  <cols>
    <col min="1" max="1" width="36" bestFit="1" customWidth="1"/>
    <col min="5" max="9" width="9.140625" customWidth="1"/>
    <col min="11" max="11" width="19.140625" bestFit="1" customWidth="1"/>
    <col min="20" max="20" width="19.140625" bestFit="1" customWidth="1"/>
    <col min="28" max="28" width="19.140625" bestFit="1" customWidth="1"/>
    <col min="36" max="36" width="19.140625" bestFit="1" customWidth="1"/>
    <col min="46" max="46" width="19.140625" bestFit="1" customWidth="1"/>
  </cols>
  <sheetData>
    <row r="1" spans="1:54" x14ac:dyDescent="0.25">
      <c r="A1" s="1" t="s">
        <v>41</v>
      </c>
    </row>
    <row r="2" spans="1:54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23" t="s">
        <v>1</v>
      </c>
      <c r="K2" s="24">
        <v>2016</v>
      </c>
      <c r="L2" s="2"/>
      <c r="M2" s="2"/>
      <c r="N2" s="2"/>
      <c r="O2" s="2"/>
      <c r="P2" s="2"/>
      <c r="Q2" s="2"/>
      <c r="R2" s="2"/>
      <c r="S2" s="3"/>
      <c r="T2" s="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  <c r="AK2" s="2"/>
      <c r="AL2" s="2"/>
      <c r="AM2" s="2"/>
      <c r="AN2" s="2"/>
      <c r="AO2" s="2"/>
      <c r="AP2" s="2"/>
      <c r="AQ2" s="2"/>
      <c r="AR2" s="2"/>
      <c r="AS2" s="2"/>
      <c r="AT2" s="4"/>
      <c r="AU2" s="4"/>
      <c r="AV2" s="4"/>
      <c r="AW2" s="4"/>
      <c r="AX2" s="4"/>
      <c r="AY2" s="4"/>
      <c r="AZ2" s="4"/>
      <c r="BA2" s="4"/>
      <c r="BB2" s="4"/>
    </row>
    <row r="3" spans="1:54" x14ac:dyDescent="0.25">
      <c r="A3" s="67" t="s">
        <v>41</v>
      </c>
      <c r="B3" s="68"/>
      <c r="C3" s="68"/>
      <c r="D3" s="68"/>
      <c r="E3" s="68"/>
      <c r="F3" s="68"/>
      <c r="G3" s="68"/>
      <c r="H3" s="68"/>
      <c r="I3" s="68"/>
      <c r="J3" s="69"/>
      <c r="K3" s="70" t="s">
        <v>41</v>
      </c>
      <c r="L3" s="71"/>
      <c r="M3" s="71"/>
      <c r="N3" s="71"/>
      <c r="O3" s="71"/>
      <c r="P3" s="71"/>
      <c r="Q3" s="71"/>
      <c r="R3" s="71"/>
      <c r="S3" s="72"/>
      <c r="T3" s="67" t="s">
        <v>41</v>
      </c>
      <c r="U3" s="68"/>
      <c r="V3" s="68"/>
      <c r="W3" s="68"/>
      <c r="X3" s="68"/>
      <c r="Y3" s="68"/>
      <c r="Z3" s="68"/>
      <c r="AA3" s="68"/>
      <c r="AB3" s="67" t="s">
        <v>41</v>
      </c>
      <c r="AC3" s="68"/>
      <c r="AD3" s="68"/>
      <c r="AE3" s="68"/>
      <c r="AF3" s="68"/>
      <c r="AG3" s="68"/>
      <c r="AH3" s="68"/>
      <c r="AI3" s="69"/>
      <c r="AJ3" s="67" t="s">
        <v>41</v>
      </c>
      <c r="AK3" s="68"/>
      <c r="AL3" s="68"/>
      <c r="AM3" s="68"/>
      <c r="AN3" s="68"/>
      <c r="AO3" s="68"/>
      <c r="AP3" s="68"/>
      <c r="AQ3" s="68"/>
      <c r="AR3" s="68"/>
      <c r="AS3" s="68"/>
      <c r="AT3" s="67" t="s">
        <v>41</v>
      </c>
      <c r="AU3" s="68"/>
      <c r="AV3" s="68"/>
      <c r="AW3" s="68"/>
      <c r="AX3" s="68"/>
      <c r="AY3" s="68"/>
      <c r="AZ3" s="68"/>
      <c r="BA3" s="68"/>
      <c r="BB3" s="68"/>
    </row>
    <row r="4" spans="1:54" x14ac:dyDescent="0.25">
      <c r="A4" s="5" t="s">
        <v>2</v>
      </c>
      <c r="B4" s="6" t="s">
        <v>3</v>
      </c>
      <c r="C4" s="73" t="s">
        <v>4</v>
      </c>
      <c r="D4" s="74"/>
      <c r="E4" s="74"/>
      <c r="F4" s="74"/>
      <c r="G4" s="74"/>
      <c r="H4" s="74"/>
      <c r="I4" s="74"/>
      <c r="J4" s="75"/>
      <c r="K4" s="5" t="s">
        <v>2</v>
      </c>
      <c r="L4" s="73" t="s">
        <v>5</v>
      </c>
      <c r="M4" s="74"/>
      <c r="N4" s="74"/>
      <c r="O4" s="74"/>
      <c r="P4" s="74"/>
      <c r="Q4" s="74"/>
      <c r="R4" s="74"/>
      <c r="S4" s="74"/>
      <c r="T4" s="5" t="s">
        <v>2</v>
      </c>
      <c r="U4" s="73" t="s">
        <v>6</v>
      </c>
      <c r="V4" s="73"/>
      <c r="W4" s="73"/>
      <c r="X4" s="73"/>
      <c r="Y4" s="73"/>
      <c r="Z4" s="73"/>
      <c r="AA4" s="73"/>
      <c r="AB4" s="5" t="s">
        <v>2</v>
      </c>
      <c r="AC4" s="73" t="s">
        <v>7</v>
      </c>
      <c r="AD4" s="74"/>
      <c r="AE4" s="74"/>
      <c r="AF4" s="74"/>
      <c r="AG4" s="74"/>
      <c r="AH4" s="74"/>
      <c r="AI4" s="75"/>
      <c r="AJ4" s="5" t="s">
        <v>2</v>
      </c>
      <c r="AK4" s="73" t="s">
        <v>8</v>
      </c>
      <c r="AL4" s="74"/>
      <c r="AM4" s="74"/>
      <c r="AN4" s="74"/>
      <c r="AO4" s="74"/>
      <c r="AP4" s="74"/>
      <c r="AQ4" s="74"/>
      <c r="AR4" s="74"/>
      <c r="AS4" s="20" t="s">
        <v>9</v>
      </c>
      <c r="AT4" s="5" t="s">
        <v>2</v>
      </c>
      <c r="AU4" s="73" t="s">
        <v>10</v>
      </c>
      <c r="AV4" s="73"/>
      <c r="AW4" s="73"/>
      <c r="AX4" s="73"/>
      <c r="AY4" s="73"/>
      <c r="AZ4" s="73"/>
      <c r="BA4" s="73"/>
      <c r="BB4" s="73"/>
    </row>
    <row r="5" spans="1:54" x14ac:dyDescent="0.25">
      <c r="A5" s="7"/>
      <c r="B5" s="8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10" t="s">
        <v>16</v>
      </c>
      <c r="H5" s="9" t="s">
        <v>17</v>
      </c>
      <c r="I5" s="9" t="s">
        <v>18</v>
      </c>
      <c r="J5" s="11" t="s">
        <v>19</v>
      </c>
      <c r="K5" s="7"/>
      <c r="L5" s="9" t="s">
        <v>12</v>
      </c>
      <c r="M5" s="9" t="s">
        <v>13</v>
      </c>
      <c r="N5" s="9" t="s">
        <v>14</v>
      </c>
      <c r="O5" s="9" t="s">
        <v>15</v>
      </c>
      <c r="P5" s="10" t="s">
        <v>16</v>
      </c>
      <c r="Q5" s="9" t="s">
        <v>17</v>
      </c>
      <c r="R5" s="9" t="s">
        <v>18</v>
      </c>
      <c r="S5" s="8" t="s">
        <v>19</v>
      </c>
      <c r="T5" s="7"/>
      <c r="U5" s="9" t="s">
        <v>12</v>
      </c>
      <c r="V5" s="9" t="s">
        <v>13</v>
      </c>
      <c r="W5" s="9" t="s">
        <v>14</v>
      </c>
      <c r="X5" s="9" t="s">
        <v>15</v>
      </c>
      <c r="Y5" s="10" t="s">
        <v>16</v>
      </c>
      <c r="Z5" s="9" t="s">
        <v>17</v>
      </c>
      <c r="AA5" s="9" t="s">
        <v>18</v>
      </c>
      <c r="AB5" s="7"/>
      <c r="AC5" s="9" t="s">
        <v>12</v>
      </c>
      <c r="AD5" s="9" t="s">
        <v>13</v>
      </c>
      <c r="AE5" s="9" t="s">
        <v>14</v>
      </c>
      <c r="AF5" s="9" t="s">
        <v>15</v>
      </c>
      <c r="AG5" s="10" t="s">
        <v>16</v>
      </c>
      <c r="AH5" s="9" t="s">
        <v>17</v>
      </c>
      <c r="AI5" s="11" t="s">
        <v>18</v>
      </c>
      <c r="AJ5" s="7"/>
      <c r="AK5" s="9" t="s">
        <v>12</v>
      </c>
      <c r="AL5" s="9" t="s">
        <v>13</v>
      </c>
      <c r="AM5" s="9" t="s">
        <v>14</v>
      </c>
      <c r="AN5" s="9" t="s">
        <v>15</v>
      </c>
      <c r="AO5" s="10" t="s">
        <v>16</v>
      </c>
      <c r="AP5" s="9" t="s">
        <v>17</v>
      </c>
      <c r="AQ5" s="9" t="s">
        <v>18</v>
      </c>
      <c r="AR5" s="21" t="s">
        <v>19</v>
      </c>
      <c r="AS5" s="21" t="s">
        <v>11</v>
      </c>
      <c r="AT5" s="7"/>
      <c r="AU5" s="9" t="s">
        <v>12</v>
      </c>
      <c r="AV5" s="9" t="s">
        <v>13</v>
      </c>
      <c r="AW5" s="9" t="s">
        <v>14</v>
      </c>
      <c r="AX5" s="9" t="s">
        <v>15</v>
      </c>
      <c r="AY5" s="10" t="s">
        <v>16</v>
      </c>
      <c r="AZ5" s="9" t="s">
        <v>17</v>
      </c>
      <c r="BA5" s="9" t="s">
        <v>18</v>
      </c>
      <c r="BB5" s="21" t="s">
        <v>19</v>
      </c>
    </row>
    <row r="6" spans="1:54" x14ac:dyDescent="0.25">
      <c r="A6" s="7" t="s">
        <v>20</v>
      </c>
      <c r="B6" s="35"/>
      <c r="C6" s="25">
        <v>0</v>
      </c>
      <c r="D6" s="25">
        <v>0</v>
      </c>
      <c r="E6" s="25">
        <v>1</v>
      </c>
      <c r="F6" s="25">
        <v>0</v>
      </c>
      <c r="G6" s="25">
        <v>0</v>
      </c>
      <c r="H6" s="25">
        <v>0</v>
      </c>
      <c r="I6" s="25">
        <v>0</v>
      </c>
      <c r="J6" s="22">
        <f t="shared" ref="J6:J23" si="0">SUM(C6:I6)</f>
        <v>1</v>
      </c>
      <c r="K6" s="7" t="s">
        <v>20</v>
      </c>
      <c r="L6" s="12">
        <f>C6*$B6</f>
        <v>0</v>
      </c>
      <c r="M6" s="12">
        <f t="shared" ref="L6:R21" si="1">D6*$B6</f>
        <v>0</v>
      </c>
      <c r="N6" s="12">
        <f>E6*$B6</f>
        <v>0</v>
      </c>
      <c r="O6" s="12">
        <f t="shared" si="1"/>
        <v>0</v>
      </c>
      <c r="P6" s="12">
        <f t="shared" si="1"/>
        <v>0</v>
      </c>
      <c r="Q6" s="12">
        <f t="shared" si="1"/>
        <v>0</v>
      </c>
      <c r="R6" s="12">
        <f t="shared" si="1"/>
        <v>0</v>
      </c>
      <c r="S6" s="19">
        <f t="shared" ref="S6:S19" si="2">SUM(L6:R6)</f>
        <v>0</v>
      </c>
      <c r="T6" s="7" t="s">
        <v>20</v>
      </c>
      <c r="U6" s="25">
        <v>0</v>
      </c>
      <c r="V6" s="25">
        <v>0</v>
      </c>
      <c r="W6" s="25">
        <v>0.39</v>
      </c>
      <c r="X6" s="25">
        <v>0</v>
      </c>
      <c r="Y6" s="25">
        <v>0</v>
      </c>
      <c r="Z6" s="25">
        <v>0</v>
      </c>
      <c r="AA6" s="25">
        <v>0</v>
      </c>
      <c r="AB6" s="7" t="s">
        <v>20</v>
      </c>
      <c r="AC6" s="25">
        <v>0</v>
      </c>
      <c r="AD6" s="25">
        <v>0</v>
      </c>
      <c r="AE6" s="25">
        <v>0.91</v>
      </c>
      <c r="AF6" s="25">
        <v>0</v>
      </c>
      <c r="AG6" s="25">
        <v>0</v>
      </c>
      <c r="AH6" s="25">
        <v>0</v>
      </c>
      <c r="AI6" s="25">
        <v>0</v>
      </c>
      <c r="AJ6" s="7" t="s">
        <v>20</v>
      </c>
      <c r="AK6" s="36">
        <f t="shared" ref="AK6:AQ23" si="3">IFERROR(U6*L6,0)</f>
        <v>0</v>
      </c>
      <c r="AL6" s="36">
        <f t="shared" si="3"/>
        <v>0</v>
      </c>
      <c r="AM6" s="36">
        <f t="shared" si="3"/>
        <v>0</v>
      </c>
      <c r="AN6" s="36">
        <f t="shared" si="3"/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19">
        <f t="shared" ref="AR6" si="4">SUM(AK6:AQ6)</f>
        <v>0</v>
      </c>
      <c r="AS6" s="19">
        <f t="shared" ref="AS6:AS23" si="5">S6-AR6</f>
        <v>0</v>
      </c>
      <c r="AT6" s="7" t="s">
        <v>20</v>
      </c>
      <c r="AU6" s="36">
        <f>IFERROR(L6*(1-U6/(AC6)),0)</f>
        <v>0</v>
      </c>
      <c r="AV6" s="36">
        <f t="shared" ref="AV6:BA23" si="6">IFERROR(M6*(1-V6/(AD6)),0)</f>
        <v>0</v>
      </c>
      <c r="AW6" s="36">
        <f t="shared" si="6"/>
        <v>0</v>
      </c>
      <c r="AX6" s="36">
        <f t="shared" si="6"/>
        <v>0</v>
      </c>
      <c r="AY6" s="36">
        <f t="shared" si="6"/>
        <v>0</v>
      </c>
      <c r="AZ6" s="36">
        <f t="shared" si="6"/>
        <v>0</v>
      </c>
      <c r="BA6" s="36">
        <f t="shared" si="6"/>
        <v>0</v>
      </c>
      <c r="BB6" s="19">
        <f t="shared" ref="BB6:BB23" si="7">SUM(AU6:BA6)</f>
        <v>0</v>
      </c>
    </row>
    <row r="7" spans="1:54" x14ac:dyDescent="0.25">
      <c r="A7" s="7" t="s">
        <v>21</v>
      </c>
      <c r="B7" s="35"/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2">
        <f t="shared" si="0"/>
        <v>0</v>
      </c>
      <c r="K7" s="7" t="s">
        <v>21</v>
      </c>
      <c r="L7" s="12">
        <f t="shared" si="1"/>
        <v>0</v>
      </c>
      <c r="M7" s="12">
        <f t="shared" si="1"/>
        <v>0</v>
      </c>
      <c r="N7" s="12">
        <f t="shared" si="1"/>
        <v>0</v>
      </c>
      <c r="O7" s="12">
        <f t="shared" si="1"/>
        <v>0</v>
      </c>
      <c r="P7" s="12">
        <f t="shared" si="1"/>
        <v>0</v>
      </c>
      <c r="Q7" s="12">
        <f t="shared" si="1"/>
        <v>0</v>
      </c>
      <c r="R7" s="12">
        <f t="shared" si="1"/>
        <v>0</v>
      </c>
      <c r="S7" s="19">
        <f t="shared" si="2"/>
        <v>0</v>
      </c>
      <c r="T7" s="7" t="s">
        <v>21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7" t="s">
        <v>21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7" t="s">
        <v>21</v>
      </c>
      <c r="AK7" s="36">
        <f t="shared" si="3"/>
        <v>0</v>
      </c>
      <c r="AL7" s="36">
        <f t="shared" si="3"/>
        <v>0</v>
      </c>
      <c r="AM7" s="36">
        <f t="shared" si="3"/>
        <v>0</v>
      </c>
      <c r="AN7" s="36">
        <f t="shared" si="3"/>
        <v>0</v>
      </c>
      <c r="AO7" s="36">
        <f t="shared" si="3"/>
        <v>0</v>
      </c>
      <c r="AP7" s="36">
        <f t="shared" si="3"/>
        <v>0</v>
      </c>
      <c r="AQ7" s="36">
        <f t="shared" si="3"/>
        <v>0</v>
      </c>
      <c r="AR7" s="19">
        <f t="shared" ref="AR7:AR23" si="8">SUM(AK7:AQ7)</f>
        <v>0</v>
      </c>
      <c r="AS7" s="19">
        <f t="shared" si="5"/>
        <v>0</v>
      </c>
      <c r="AT7" s="7" t="s">
        <v>21</v>
      </c>
      <c r="AU7" s="36">
        <f t="shared" ref="AU7:AU23" si="9">IFERROR(L7*(1-U7/(AC7)),0)</f>
        <v>0</v>
      </c>
      <c r="AV7" s="36">
        <f t="shared" si="6"/>
        <v>0</v>
      </c>
      <c r="AW7" s="36">
        <f t="shared" si="6"/>
        <v>0</v>
      </c>
      <c r="AX7" s="36">
        <f t="shared" si="6"/>
        <v>0</v>
      </c>
      <c r="AY7" s="36">
        <f t="shared" si="6"/>
        <v>0</v>
      </c>
      <c r="AZ7" s="36">
        <f t="shared" si="6"/>
        <v>0</v>
      </c>
      <c r="BA7" s="36">
        <f t="shared" si="6"/>
        <v>0</v>
      </c>
      <c r="BB7" s="19">
        <f t="shared" si="7"/>
        <v>0</v>
      </c>
    </row>
    <row r="8" spans="1:54" x14ac:dyDescent="0.25">
      <c r="A8" s="7" t="s">
        <v>22</v>
      </c>
      <c r="B8" s="35"/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2">
        <f t="shared" si="0"/>
        <v>0</v>
      </c>
      <c r="K8" s="7" t="s">
        <v>22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0</v>
      </c>
      <c r="S8" s="19">
        <f t="shared" si="2"/>
        <v>0</v>
      </c>
      <c r="T8" s="7" t="s">
        <v>22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7" t="s">
        <v>22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7" t="s">
        <v>22</v>
      </c>
      <c r="AK8" s="36">
        <f t="shared" si="3"/>
        <v>0</v>
      </c>
      <c r="AL8" s="36">
        <f t="shared" si="3"/>
        <v>0</v>
      </c>
      <c r="AM8" s="36">
        <f t="shared" si="3"/>
        <v>0</v>
      </c>
      <c r="AN8" s="36">
        <f t="shared" si="3"/>
        <v>0</v>
      </c>
      <c r="AO8" s="36">
        <f t="shared" si="3"/>
        <v>0</v>
      </c>
      <c r="AP8" s="36">
        <f t="shared" si="3"/>
        <v>0</v>
      </c>
      <c r="AQ8" s="36">
        <f t="shared" si="3"/>
        <v>0</v>
      </c>
      <c r="AR8" s="19">
        <f t="shared" si="8"/>
        <v>0</v>
      </c>
      <c r="AS8" s="19">
        <f t="shared" si="5"/>
        <v>0</v>
      </c>
      <c r="AT8" s="7" t="s">
        <v>22</v>
      </c>
      <c r="AU8" s="36">
        <f t="shared" si="9"/>
        <v>0</v>
      </c>
      <c r="AV8" s="36">
        <f t="shared" si="6"/>
        <v>0</v>
      </c>
      <c r="AW8" s="36">
        <f t="shared" si="6"/>
        <v>0</v>
      </c>
      <c r="AX8" s="36">
        <f t="shared" si="6"/>
        <v>0</v>
      </c>
      <c r="AY8" s="36">
        <f t="shared" si="6"/>
        <v>0</v>
      </c>
      <c r="AZ8" s="36">
        <f t="shared" si="6"/>
        <v>0</v>
      </c>
      <c r="BA8" s="36">
        <f t="shared" si="6"/>
        <v>0</v>
      </c>
      <c r="BB8" s="19">
        <f t="shared" si="7"/>
        <v>0</v>
      </c>
    </row>
    <row r="9" spans="1:54" x14ac:dyDescent="0.25">
      <c r="A9" s="7" t="s">
        <v>23</v>
      </c>
      <c r="B9" s="35"/>
      <c r="C9" s="25">
        <v>0</v>
      </c>
      <c r="D9" s="25">
        <v>0</v>
      </c>
      <c r="E9" s="25">
        <v>1</v>
      </c>
      <c r="F9" s="25">
        <v>0</v>
      </c>
      <c r="G9" s="25">
        <v>0</v>
      </c>
      <c r="H9" s="25">
        <v>0</v>
      </c>
      <c r="I9" s="25">
        <v>0</v>
      </c>
      <c r="J9" s="22">
        <f t="shared" si="0"/>
        <v>1</v>
      </c>
      <c r="K9" s="7" t="s">
        <v>23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9">
        <f t="shared" si="2"/>
        <v>0</v>
      </c>
      <c r="T9" s="7" t="s">
        <v>23</v>
      </c>
      <c r="U9" s="25">
        <v>0</v>
      </c>
      <c r="V9" s="25">
        <v>0</v>
      </c>
      <c r="W9" s="25">
        <v>0.41753252155729181</v>
      </c>
      <c r="X9" s="25">
        <v>0</v>
      </c>
      <c r="Y9" s="25">
        <v>0</v>
      </c>
      <c r="Z9" s="25">
        <v>0</v>
      </c>
      <c r="AA9" s="25">
        <v>0</v>
      </c>
      <c r="AB9" s="7" t="s">
        <v>23</v>
      </c>
      <c r="AC9" s="25">
        <v>0</v>
      </c>
      <c r="AD9" s="25">
        <v>0</v>
      </c>
      <c r="AE9" s="25">
        <v>0.9</v>
      </c>
      <c r="AF9" s="25">
        <v>0</v>
      </c>
      <c r="AG9" s="25">
        <v>0</v>
      </c>
      <c r="AH9" s="25">
        <v>0</v>
      </c>
      <c r="AI9" s="25">
        <v>0</v>
      </c>
      <c r="AJ9" s="7" t="s">
        <v>23</v>
      </c>
      <c r="AK9" s="36">
        <f t="shared" si="3"/>
        <v>0</v>
      </c>
      <c r="AL9" s="36">
        <f t="shared" si="3"/>
        <v>0</v>
      </c>
      <c r="AM9" s="36">
        <f t="shared" si="3"/>
        <v>0</v>
      </c>
      <c r="AN9" s="36">
        <f t="shared" si="3"/>
        <v>0</v>
      </c>
      <c r="AO9" s="36">
        <f t="shared" si="3"/>
        <v>0</v>
      </c>
      <c r="AP9" s="36">
        <f t="shared" si="3"/>
        <v>0</v>
      </c>
      <c r="AQ9" s="36">
        <f t="shared" si="3"/>
        <v>0</v>
      </c>
      <c r="AR9" s="19">
        <f t="shared" si="8"/>
        <v>0</v>
      </c>
      <c r="AS9" s="19">
        <f t="shared" si="5"/>
        <v>0</v>
      </c>
      <c r="AT9" s="7" t="s">
        <v>23</v>
      </c>
      <c r="AU9" s="36">
        <f t="shared" si="9"/>
        <v>0</v>
      </c>
      <c r="AV9" s="36">
        <f t="shared" si="6"/>
        <v>0</v>
      </c>
      <c r="AW9" s="36">
        <f t="shared" si="6"/>
        <v>0</v>
      </c>
      <c r="AX9" s="36">
        <f t="shared" si="6"/>
        <v>0</v>
      </c>
      <c r="AY9" s="36">
        <f t="shared" si="6"/>
        <v>0</v>
      </c>
      <c r="AZ9" s="36">
        <f t="shared" si="6"/>
        <v>0</v>
      </c>
      <c r="BA9" s="36">
        <f t="shared" si="6"/>
        <v>0</v>
      </c>
      <c r="BB9" s="19">
        <f t="shared" si="7"/>
        <v>0</v>
      </c>
    </row>
    <row r="10" spans="1:54" x14ac:dyDescent="0.25">
      <c r="A10" s="13" t="s">
        <v>24</v>
      </c>
      <c r="B10" s="35"/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2">
        <f t="shared" si="0"/>
        <v>0</v>
      </c>
      <c r="K10" s="13" t="s">
        <v>24</v>
      </c>
      <c r="L10" s="12">
        <f t="shared" si="1"/>
        <v>0</v>
      </c>
      <c r="M10" s="12">
        <f t="shared" si="1"/>
        <v>0</v>
      </c>
      <c r="N10" s="12">
        <f t="shared" si="1"/>
        <v>0</v>
      </c>
      <c r="O10" s="12">
        <f t="shared" si="1"/>
        <v>0</v>
      </c>
      <c r="P10" s="12">
        <f t="shared" si="1"/>
        <v>0</v>
      </c>
      <c r="Q10" s="12">
        <f t="shared" si="1"/>
        <v>0</v>
      </c>
      <c r="R10" s="12">
        <f t="shared" si="1"/>
        <v>0</v>
      </c>
      <c r="S10" s="19">
        <f t="shared" si="2"/>
        <v>0</v>
      </c>
      <c r="T10" s="13" t="s">
        <v>24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13" t="s">
        <v>24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13" t="s">
        <v>24</v>
      </c>
      <c r="AK10" s="36">
        <f t="shared" si="3"/>
        <v>0</v>
      </c>
      <c r="AL10" s="36">
        <f t="shared" si="3"/>
        <v>0</v>
      </c>
      <c r="AM10" s="36">
        <f t="shared" si="3"/>
        <v>0</v>
      </c>
      <c r="AN10" s="36">
        <f t="shared" si="3"/>
        <v>0</v>
      </c>
      <c r="AO10" s="36">
        <f t="shared" si="3"/>
        <v>0</v>
      </c>
      <c r="AP10" s="36">
        <f t="shared" si="3"/>
        <v>0</v>
      </c>
      <c r="AQ10" s="36">
        <f t="shared" si="3"/>
        <v>0</v>
      </c>
      <c r="AR10" s="19">
        <f t="shared" si="8"/>
        <v>0</v>
      </c>
      <c r="AS10" s="19">
        <f t="shared" si="5"/>
        <v>0</v>
      </c>
      <c r="AT10" s="13" t="s">
        <v>24</v>
      </c>
      <c r="AU10" s="36">
        <f t="shared" si="9"/>
        <v>0</v>
      </c>
      <c r="AV10" s="36">
        <f t="shared" si="6"/>
        <v>0</v>
      </c>
      <c r="AW10" s="36">
        <f t="shared" si="6"/>
        <v>0</v>
      </c>
      <c r="AX10" s="36">
        <f t="shared" si="6"/>
        <v>0</v>
      </c>
      <c r="AY10" s="36">
        <f t="shared" si="6"/>
        <v>0</v>
      </c>
      <c r="AZ10" s="36">
        <f t="shared" si="6"/>
        <v>0</v>
      </c>
      <c r="BA10" s="36">
        <f t="shared" si="6"/>
        <v>0</v>
      </c>
      <c r="BB10" s="19">
        <f t="shared" si="7"/>
        <v>0</v>
      </c>
    </row>
    <row r="11" spans="1:54" x14ac:dyDescent="0.25">
      <c r="A11" s="14" t="s">
        <v>25</v>
      </c>
      <c r="B11" s="35"/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2">
        <f t="shared" si="0"/>
        <v>0</v>
      </c>
      <c r="K11" s="14" t="s">
        <v>25</v>
      </c>
      <c r="L11" s="12">
        <f t="shared" si="1"/>
        <v>0</v>
      </c>
      <c r="M11" s="12">
        <f t="shared" si="1"/>
        <v>0</v>
      </c>
      <c r="N11" s="12">
        <f t="shared" si="1"/>
        <v>0</v>
      </c>
      <c r="O11" s="12">
        <f t="shared" si="1"/>
        <v>0</v>
      </c>
      <c r="P11" s="12">
        <f t="shared" si="1"/>
        <v>0</v>
      </c>
      <c r="Q11" s="12">
        <f t="shared" si="1"/>
        <v>0</v>
      </c>
      <c r="R11" s="12">
        <f t="shared" si="1"/>
        <v>0</v>
      </c>
      <c r="S11" s="19">
        <f t="shared" si="2"/>
        <v>0</v>
      </c>
      <c r="T11" s="14" t="s">
        <v>25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14" t="s">
        <v>25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14" t="s">
        <v>25</v>
      </c>
      <c r="AK11" s="36">
        <f t="shared" si="3"/>
        <v>0</v>
      </c>
      <c r="AL11" s="36">
        <f t="shared" si="3"/>
        <v>0</v>
      </c>
      <c r="AM11" s="36">
        <f t="shared" si="3"/>
        <v>0</v>
      </c>
      <c r="AN11" s="36">
        <f t="shared" si="3"/>
        <v>0</v>
      </c>
      <c r="AO11" s="36">
        <f t="shared" si="3"/>
        <v>0</v>
      </c>
      <c r="AP11" s="36">
        <f t="shared" si="3"/>
        <v>0</v>
      </c>
      <c r="AQ11" s="36">
        <f t="shared" si="3"/>
        <v>0</v>
      </c>
      <c r="AR11" s="19">
        <f t="shared" si="8"/>
        <v>0</v>
      </c>
      <c r="AS11" s="19">
        <f t="shared" si="5"/>
        <v>0</v>
      </c>
      <c r="AT11" s="14" t="s">
        <v>25</v>
      </c>
      <c r="AU11" s="36">
        <f t="shared" si="9"/>
        <v>0</v>
      </c>
      <c r="AV11" s="36">
        <f t="shared" si="6"/>
        <v>0</v>
      </c>
      <c r="AW11" s="36">
        <f t="shared" si="6"/>
        <v>0</v>
      </c>
      <c r="AX11" s="36">
        <f t="shared" si="6"/>
        <v>0</v>
      </c>
      <c r="AY11" s="36">
        <f t="shared" si="6"/>
        <v>0</v>
      </c>
      <c r="AZ11" s="36">
        <f t="shared" si="6"/>
        <v>0</v>
      </c>
      <c r="BA11" s="36">
        <f t="shared" si="6"/>
        <v>0</v>
      </c>
      <c r="BB11" s="19">
        <f t="shared" si="7"/>
        <v>0</v>
      </c>
    </row>
    <row r="12" spans="1:54" x14ac:dyDescent="0.25">
      <c r="A12" s="7" t="s">
        <v>26</v>
      </c>
      <c r="B12" s="35"/>
      <c r="C12" s="25">
        <v>1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2">
        <f t="shared" si="0"/>
        <v>1</v>
      </c>
      <c r="K12" s="7" t="s">
        <v>26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 t="shared" si="1"/>
        <v>0</v>
      </c>
      <c r="S12" s="19">
        <f t="shared" si="2"/>
        <v>0</v>
      </c>
      <c r="T12" s="7" t="s">
        <v>26</v>
      </c>
      <c r="U12" s="25">
        <v>0.43739754982986251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7" t="s">
        <v>26</v>
      </c>
      <c r="AC12" s="25">
        <v>0.45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7" t="s">
        <v>26</v>
      </c>
      <c r="AK12" s="36">
        <f t="shared" si="3"/>
        <v>0</v>
      </c>
      <c r="AL12" s="36">
        <f t="shared" si="3"/>
        <v>0</v>
      </c>
      <c r="AM12" s="36">
        <f t="shared" si="3"/>
        <v>0</v>
      </c>
      <c r="AN12" s="36">
        <f t="shared" si="3"/>
        <v>0</v>
      </c>
      <c r="AO12" s="36">
        <f t="shared" si="3"/>
        <v>0</v>
      </c>
      <c r="AP12" s="36">
        <f t="shared" si="3"/>
        <v>0</v>
      </c>
      <c r="AQ12" s="36">
        <f t="shared" si="3"/>
        <v>0</v>
      </c>
      <c r="AR12" s="19">
        <f t="shared" si="8"/>
        <v>0</v>
      </c>
      <c r="AS12" s="19">
        <f t="shared" si="5"/>
        <v>0</v>
      </c>
      <c r="AT12" s="7" t="s">
        <v>26</v>
      </c>
      <c r="AU12" s="36">
        <f t="shared" si="9"/>
        <v>0</v>
      </c>
      <c r="AV12" s="36">
        <f t="shared" si="6"/>
        <v>0</v>
      </c>
      <c r="AW12" s="36">
        <f t="shared" si="6"/>
        <v>0</v>
      </c>
      <c r="AX12" s="36">
        <f t="shared" si="6"/>
        <v>0</v>
      </c>
      <c r="AY12" s="36">
        <f t="shared" si="6"/>
        <v>0</v>
      </c>
      <c r="AZ12" s="36">
        <f t="shared" si="6"/>
        <v>0</v>
      </c>
      <c r="BA12" s="36">
        <f t="shared" si="6"/>
        <v>0</v>
      </c>
      <c r="BB12" s="19">
        <f t="shared" si="7"/>
        <v>0</v>
      </c>
    </row>
    <row r="13" spans="1:54" x14ac:dyDescent="0.25">
      <c r="A13" s="7" t="s">
        <v>27</v>
      </c>
      <c r="B13" s="35"/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2">
        <f t="shared" si="0"/>
        <v>0</v>
      </c>
      <c r="K13" s="7" t="s">
        <v>27</v>
      </c>
      <c r="L13" s="12">
        <f t="shared" si="1"/>
        <v>0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2">
        <f t="shared" si="1"/>
        <v>0</v>
      </c>
      <c r="Q13" s="12">
        <f t="shared" si="1"/>
        <v>0</v>
      </c>
      <c r="R13" s="12">
        <f t="shared" si="1"/>
        <v>0</v>
      </c>
      <c r="S13" s="19">
        <f t="shared" si="2"/>
        <v>0</v>
      </c>
      <c r="T13" s="7" t="s">
        <v>27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7" t="s">
        <v>27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7" t="s">
        <v>27</v>
      </c>
      <c r="AK13" s="36">
        <f t="shared" si="3"/>
        <v>0</v>
      </c>
      <c r="AL13" s="36">
        <f t="shared" si="3"/>
        <v>0</v>
      </c>
      <c r="AM13" s="36">
        <f t="shared" si="3"/>
        <v>0</v>
      </c>
      <c r="AN13" s="36">
        <f t="shared" si="3"/>
        <v>0</v>
      </c>
      <c r="AO13" s="36">
        <f t="shared" si="3"/>
        <v>0</v>
      </c>
      <c r="AP13" s="36">
        <f t="shared" si="3"/>
        <v>0</v>
      </c>
      <c r="AQ13" s="36">
        <f t="shared" si="3"/>
        <v>0</v>
      </c>
      <c r="AR13" s="19">
        <f t="shared" si="8"/>
        <v>0</v>
      </c>
      <c r="AS13" s="19">
        <f t="shared" si="5"/>
        <v>0</v>
      </c>
      <c r="AT13" s="7" t="s">
        <v>27</v>
      </c>
      <c r="AU13" s="36">
        <f t="shared" si="9"/>
        <v>0</v>
      </c>
      <c r="AV13" s="36">
        <f t="shared" si="6"/>
        <v>0</v>
      </c>
      <c r="AW13" s="36">
        <f t="shared" si="6"/>
        <v>0</v>
      </c>
      <c r="AX13" s="36">
        <f t="shared" si="6"/>
        <v>0</v>
      </c>
      <c r="AY13" s="36">
        <f t="shared" si="6"/>
        <v>0</v>
      </c>
      <c r="AZ13" s="36">
        <f t="shared" si="6"/>
        <v>0</v>
      </c>
      <c r="BA13" s="36">
        <f t="shared" si="6"/>
        <v>0</v>
      </c>
      <c r="BB13" s="19">
        <f t="shared" si="7"/>
        <v>0</v>
      </c>
    </row>
    <row r="14" spans="1:54" x14ac:dyDescent="0.25">
      <c r="A14" s="7" t="s">
        <v>28</v>
      </c>
      <c r="B14" s="35"/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2">
        <f t="shared" si="0"/>
        <v>0</v>
      </c>
      <c r="K14" s="7" t="s">
        <v>28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 t="shared" si="1"/>
        <v>0</v>
      </c>
      <c r="Q14" s="12">
        <f t="shared" si="1"/>
        <v>0</v>
      </c>
      <c r="R14" s="12">
        <f t="shared" si="1"/>
        <v>0</v>
      </c>
      <c r="S14" s="19">
        <f t="shared" si="2"/>
        <v>0</v>
      </c>
      <c r="T14" s="7" t="s">
        <v>28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7" t="s">
        <v>28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7" t="s">
        <v>28</v>
      </c>
      <c r="AK14" s="36">
        <f t="shared" si="3"/>
        <v>0</v>
      </c>
      <c r="AL14" s="36">
        <f t="shared" si="3"/>
        <v>0</v>
      </c>
      <c r="AM14" s="36">
        <f t="shared" si="3"/>
        <v>0</v>
      </c>
      <c r="AN14" s="36">
        <f t="shared" si="3"/>
        <v>0</v>
      </c>
      <c r="AO14" s="36">
        <f t="shared" si="3"/>
        <v>0</v>
      </c>
      <c r="AP14" s="36">
        <f t="shared" si="3"/>
        <v>0</v>
      </c>
      <c r="AQ14" s="36">
        <f t="shared" si="3"/>
        <v>0</v>
      </c>
      <c r="AR14" s="19">
        <f t="shared" si="8"/>
        <v>0</v>
      </c>
      <c r="AS14" s="19">
        <f t="shared" si="5"/>
        <v>0</v>
      </c>
      <c r="AT14" s="7" t="s">
        <v>28</v>
      </c>
      <c r="AU14" s="36">
        <f t="shared" si="9"/>
        <v>0</v>
      </c>
      <c r="AV14" s="36">
        <f t="shared" si="6"/>
        <v>0</v>
      </c>
      <c r="AW14" s="36">
        <f t="shared" si="6"/>
        <v>0</v>
      </c>
      <c r="AX14" s="36">
        <f t="shared" si="6"/>
        <v>0</v>
      </c>
      <c r="AY14" s="36">
        <f t="shared" si="6"/>
        <v>0</v>
      </c>
      <c r="AZ14" s="36">
        <f t="shared" si="6"/>
        <v>0</v>
      </c>
      <c r="BA14" s="36">
        <f t="shared" si="6"/>
        <v>0</v>
      </c>
      <c r="BB14" s="19">
        <f t="shared" si="7"/>
        <v>0</v>
      </c>
    </row>
    <row r="15" spans="1:54" x14ac:dyDescent="0.25">
      <c r="A15" s="7" t="s">
        <v>29</v>
      </c>
      <c r="B15" s="35"/>
      <c r="C15" s="25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2">
        <f t="shared" si="0"/>
        <v>1</v>
      </c>
      <c r="K15" s="7" t="s">
        <v>29</v>
      </c>
      <c r="L15" s="12">
        <f t="shared" si="1"/>
        <v>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12">
        <f t="shared" si="1"/>
        <v>0</v>
      </c>
      <c r="Q15" s="12">
        <f t="shared" si="1"/>
        <v>0</v>
      </c>
      <c r="R15" s="12">
        <f t="shared" si="1"/>
        <v>0</v>
      </c>
      <c r="S15" s="19">
        <f t="shared" si="2"/>
        <v>0</v>
      </c>
      <c r="T15" s="7" t="s">
        <v>29</v>
      </c>
      <c r="U15" s="25">
        <v>0.28000000000000003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7" t="s">
        <v>29</v>
      </c>
      <c r="AC15" s="25">
        <v>0.3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7" t="s">
        <v>29</v>
      </c>
      <c r="AK15" s="36">
        <f t="shared" si="3"/>
        <v>0</v>
      </c>
      <c r="AL15" s="36">
        <f t="shared" si="3"/>
        <v>0</v>
      </c>
      <c r="AM15" s="36">
        <f t="shared" si="3"/>
        <v>0</v>
      </c>
      <c r="AN15" s="36">
        <f t="shared" si="3"/>
        <v>0</v>
      </c>
      <c r="AO15" s="36">
        <f t="shared" si="3"/>
        <v>0</v>
      </c>
      <c r="AP15" s="36">
        <f t="shared" si="3"/>
        <v>0</v>
      </c>
      <c r="AQ15" s="36">
        <f t="shared" si="3"/>
        <v>0</v>
      </c>
      <c r="AR15" s="19">
        <f t="shared" si="8"/>
        <v>0</v>
      </c>
      <c r="AS15" s="19">
        <f t="shared" si="5"/>
        <v>0</v>
      </c>
      <c r="AT15" s="7" t="s">
        <v>29</v>
      </c>
      <c r="AU15" s="36">
        <f t="shared" si="9"/>
        <v>0</v>
      </c>
      <c r="AV15" s="36">
        <f t="shared" si="6"/>
        <v>0</v>
      </c>
      <c r="AW15" s="36">
        <f t="shared" si="6"/>
        <v>0</v>
      </c>
      <c r="AX15" s="36">
        <f t="shared" si="6"/>
        <v>0</v>
      </c>
      <c r="AY15" s="36">
        <f t="shared" si="6"/>
        <v>0</v>
      </c>
      <c r="AZ15" s="36">
        <f t="shared" si="6"/>
        <v>0</v>
      </c>
      <c r="BA15" s="36">
        <f t="shared" si="6"/>
        <v>0</v>
      </c>
      <c r="BB15" s="19">
        <f t="shared" si="7"/>
        <v>0</v>
      </c>
    </row>
    <row r="16" spans="1:54" x14ac:dyDescent="0.25">
      <c r="A16" s="7" t="s">
        <v>30</v>
      </c>
      <c r="B16" s="35"/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2">
        <f t="shared" si="0"/>
        <v>0</v>
      </c>
      <c r="K16" s="7" t="s">
        <v>30</v>
      </c>
      <c r="L16" s="12">
        <f t="shared" si="1"/>
        <v>0</v>
      </c>
      <c r="M16" s="12">
        <f t="shared" si="1"/>
        <v>0</v>
      </c>
      <c r="N16" s="12">
        <f t="shared" si="1"/>
        <v>0</v>
      </c>
      <c r="O16" s="12">
        <f t="shared" si="1"/>
        <v>0</v>
      </c>
      <c r="P16" s="12">
        <f t="shared" si="1"/>
        <v>0</v>
      </c>
      <c r="Q16" s="12">
        <f t="shared" si="1"/>
        <v>0</v>
      </c>
      <c r="R16" s="12">
        <f t="shared" si="1"/>
        <v>0</v>
      </c>
      <c r="S16" s="19">
        <f t="shared" si="2"/>
        <v>0</v>
      </c>
      <c r="T16" s="7" t="s">
        <v>30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7" t="s">
        <v>30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7" t="s">
        <v>30</v>
      </c>
      <c r="AK16" s="36">
        <f t="shared" si="3"/>
        <v>0</v>
      </c>
      <c r="AL16" s="36">
        <f t="shared" si="3"/>
        <v>0</v>
      </c>
      <c r="AM16" s="36">
        <f t="shared" si="3"/>
        <v>0</v>
      </c>
      <c r="AN16" s="36">
        <f t="shared" si="3"/>
        <v>0</v>
      </c>
      <c r="AO16" s="36">
        <f t="shared" si="3"/>
        <v>0</v>
      </c>
      <c r="AP16" s="36">
        <f t="shared" si="3"/>
        <v>0</v>
      </c>
      <c r="AQ16" s="36">
        <f t="shared" si="3"/>
        <v>0</v>
      </c>
      <c r="AR16" s="19">
        <f t="shared" si="8"/>
        <v>0</v>
      </c>
      <c r="AS16" s="19">
        <f t="shared" si="5"/>
        <v>0</v>
      </c>
      <c r="AT16" s="7" t="s">
        <v>30</v>
      </c>
      <c r="AU16" s="36">
        <f t="shared" si="9"/>
        <v>0</v>
      </c>
      <c r="AV16" s="36">
        <f t="shared" si="6"/>
        <v>0</v>
      </c>
      <c r="AW16" s="36">
        <f t="shared" si="6"/>
        <v>0</v>
      </c>
      <c r="AX16" s="36">
        <f t="shared" si="6"/>
        <v>0</v>
      </c>
      <c r="AY16" s="36">
        <f t="shared" si="6"/>
        <v>0</v>
      </c>
      <c r="AZ16" s="36">
        <f t="shared" si="6"/>
        <v>0</v>
      </c>
      <c r="BA16" s="36">
        <f t="shared" si="6"/>
        <v>0</v>
      </c>
      <c r="BB16" s="19">
        <f t="shared" si="7"/>
        <v>0</v>
      </c>
    </row>
    <row r="17" spans="1:54" x14ac:dyDescent="0.25">
      <c r="A17" s="7" t="s">
        <v>31</v>
      </c>
      <c r="B17" s="35"/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2">
        <f t="shared" si="0"/>
        <v>0</v>
      </c>
      <c r="K17" s="7" t="s">
        <v>31</v>
      </c>
      <c r="L17" s="12">
        <f t="shared" si="1"/>
        <v>0</v>
      </c>
      <c r="M17" s="12">
        <f t="shared" si="1"/>
        <v>0</v>
      </c>
      <c r="N17" s="12">
        <f t="shared" si="1"/>
        <v>0</v>
      </c>
      <c r="O17" s="12">
        <f t="shared" si="1"/>
        <v>0</v>
      </c>
      <c r="P17" s="12">
        <f t="shared" si="1"/>
        <v>0</v>
      </c>
      <c r="Q17" s="12">
        <f t="shared" si="1"/>
        <v>0</v>
      </c>
      <c r="R17" s="12">
        <f t="shared" si="1"/>
        <v>0</v>
      </c>
      <c r="S17" s="19">
        <f t="shared" si="2"/>
        <v>0</v>
      </c>
      <c r="T17" s="7" t="s">
        <v>31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7" t="s">
        <v>31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7" t="s">
        <v>31</v>
      </c>
      <c r="AK17" s="36">
        <f t="shared" si="3"/>
        <v>0</v>
      </c>
      <c r="AL17" s="36">
        <f t="shared" si="3"/>
        <v>0</v>
      </c>
      <c r="AM17" s="36">
        <f t="shared" si="3"/>
        <v>0</v>
      </c>
      <c r="AN17" s="36">
        <f t="shared" si="3"/>
        <v>0</v>
      </c>
      <c r="AO17" s="36">
        <f t="shared" si="3"/>
        <v>0</v>
      </c>
      <c r="AP17" s="36">
        <f t="shared" si="3"/>
        <v>0</v>
      </c>
      <c r="AQ17" s="36">
        <f t="shared" si="3"/>
        <v>0</v>
      </c>
      <c r="AR17" s="19">
        <f t="shared" si="8"/>
        <v>0</v>
      </c>
      <c r="AS17" s="19">
        <f t="shared" si="5"/>
        <v>0</v>
      </c>
      <c r="AT17" s="7" t="s">
        <v>31</v>
      </c>
      <c r="AU17" s="36">
        <f t="shared" si="9"/>
        <v>0</v>
      </c>
      <c r="AV17" s="36">
        <f t="shared" si="6"/>
        <v>0</v>
      </c>
      <c r="AW17" s="36">
        <f t="shared" si="6"/>
        <v>0</v>
      </c>
      <c r="AX17" s="36">
        <f t="shared" si="6"/>
        <v>0</v>
      </c>
      <c r="AY17" s="36">
        <f t="shared" si="6"/>
        <v>0</v>
      </c>
      <c r="AZ17" s="36">
        <f t="shared" si="6"/>
        <v>0</v>
      </c>
      <c r="BA17" s="36">
        <f t="shared" si="6"/>
        <v>0</v>
      </c>
      <c r="BB17" s="19">
        <f t="shared" si="7"/>
        <v>0</v>
      </c>
    </row>
    <row r="18" spans="1:54" x14ac:dyDescent="0.25">
      <c r="A18" s="7" t="s">
        <v>32</v>
      </c>
      <c r="B18" s="35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2">
        <f t="shared" si="0"/>
        <v>0</v>
      </c>
      <c r="K18" s="7" t="s">
        <v>32</v>
      </c>
      <c r="L18" s="12">
        <f t="shared" si="1"/>
        <v>0</v>
      </c>
      <c r="M18" s="12">
        <f t="shared" si="1"/>
        <v>0</v>
      </c>
      <c r="N18" s="12">
        <f t="shared" si="1"/>
        <v>0</v>
      </c>
      <c r="O18" s="12">
        <f t="shared" si="1"/>
        <v>0</v>
      </c>
      <c r="P18" s="12">
        <f t="shared" si="1"/>
        <v>0</v>
      </c>
      <c r="Q18" s="12">
        <f t="shared" si="1"/>
        <v>0</v>
      </c>
      <c r="R18" s="12">
        <f t="shared" si="1"/>
        <v>0</v>
      </c>
      <c r="S18" s="19">
        <f t="shared" si="2"/>
        <v>0</v>
      </c>
      <c r="T18" s="7" t="s">
        <v>32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7" t="s">
        <v>32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7" t="s">
        <v>32</v>
      </c>
      <c r="AK18" s="36">
        <f t="shared" si="3"/>
        <v>0</v>
      </c>
      <c r="AL18" s="36">
        <f t="shared" si="3"/>
        <v>0</v>
      </c>
      <c r="AM18" s="36">
        <f t="shared" si="3"/>
        <v>0</v>
      </c>
      <c r="AN18" s="36">
        <f t="shared" si="3"/>
        <v>0</v>
      </c>
      <c r="AO18" s="36">
        <f t="shared" si="3"/>
        <v>0</v>
      </c>
      <c r="AP18" s="36">
        <f t="shared" si="3"/>
        <v>0</v>
      </c>
      <c r="AQ18" s="36">
        <f t="shared" si="3"/>
        <v>0</v>
      </c>
      <c r="AR18" s="19">
        <f t="shared" si="8"/>
        <v>0</v>
      </c>
      <c r="AS18" s="19">
        <f t="shared" si="5"/>
        <v>0</v>
      </c>
      <c r="AT18" s="7" t="s">
        <v>32</v>
      </c>
      <c r="AU18" s="36">
        <f t="shared" si="9"/>
        <v>0</v>
      </c>
      <c r="AV18" s="36">
        <f t="shared" si="6"/>
        <v>0</v>
      </c>
      <c r="AW18" s="36">
        <f t="shared" si="6"/>
        <v>0</v>
      </c>
      <c r="AX18" s="36">
        <f t="shared" si="6"/>
        <v>0</v>
      </c>
      <c r="AY18" s="36">
        <f t="shared" si="6"/>
        <v>0</v>
      </c>
      <c r="AZ18" s="36">
        <f t="shared" si="6"/>
        <v>0</v>
      </c>
      <c r="BA18" s="36">
        <f t="shared" si="6"/>
        <v>0</v>
      </c>
      <c r="BB18" s="19">
        <f t="shared" si="7"/>
        <v>0</v>
      </c>
    </row>
    <row r="19" spans="1:54" x14ac:dyDescent="0.25">
      <c r="A19" s="7" t="s">
        <v>33</v>
      </c>
      <c r="B19" s="35"/>
      <c r="C19" s="25">
        <v>0.91730044326382998</v>
      </c>
      <c r="D19" s="25">
        <v>0</v>
      </c>
      <c r="E19" s="25">
        <v>0</v>
      </c>
      <c r="F19" s="25">
        <v>1.2423613000272039E-2</v>
      </c>
      <c r="G19" s="25">
        <v>7.0275943735897975E-2</v>
      </c>
      <c r="H19" s="25">
        <v>0</v>
      </c>
      <c r="I19" s="25">
        <v>0</v>
      </c>
      <c r="J19" s="22">
        <f t="shared" si="0"/>
        <v>1</v>
      </c>
      <c r="K19" s="7" t="s">
        <v>33</v>
      </c>
      <c r="L19" s="12">
        <f>C19*$B19</f>
        <v>0</v>
      </c>
      <c r="M19" s="12">
        <f>D19*$B19</f>
        <v>0</v>
      </c>
      <c r="N19" s="12">
        <f>E19*$B19</f>
        <v>0</v>
      </c>
      <c r="O19" s="12">
        <f>F19*$B19</f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9">
        <f t="shared" si="2"/>
        <v>0</v>
      </c>
      <c r="T19" s="7" t="s">
        <v>33</v>
      </c>
      <c r="U19" s="25">
        <v>0.89585503961969071</v>
      </c>
      <c r="V19" s="25">
        <v>0</v>
      </c>
      <c r="W19" s="25">
        <v>0</v>
      </c>
      <c r="X19" s="25">
        <v>0.61914968634597478</v>
      </c>
      <c r="Y19" s="25">
        <v>0.26797594287228477</v>
      </c>
      <c r="Z19" s="25">
        <v>0</v>
      </c>
      <c r="AA19" s="25">
        <v>0</v>
      </c>
      <c r="AB19" s="7" t="s">
        <v>33</v>
      </c>
      <c r="AC19" s="25">
        <v>0.97</v>
      </c>
      <c r="AD19" s="25">
        <v>0</v>
      </c>
      <c r="AE19" s="25">
        <v>0</v>
      </c>
      <c r="AF19" s="25">
        <v>0.92</v>
      </c>
      <c r="AG19" s="25">
        <v>0.85</v>
      </c>
      <c r="AH19" s="25">
        <v>0</v>
      </c>
      <c r="AI19" s="25">
        <v>0</v>
      </c>
      <c r="AJ19" s="7" t="s">
        <v>33</v>
      </c>
      <c r="AK19" s="36">
        <f t="shared" si="3"/>
        <v>0</v>
      </c>
      <c r="AL19" s="36">
        <f t="shared" si="3"/>
        <v>0</v>
      </c>
      <c r="AM19" s="36">
        <f t="shared" si="3"/>
        <v>0</v>
      </c>
      <c r="AN19" s="36">
        <f t="shared" si="3"/>
        <v>0</v>
      </c>
      <c r="AO19" s="36">
        <f t="shared" si="3"/>
        <v>0</v>
      </c>
      <c r="AP19" s="36">
        <f t="shared" si="3"/>
        <v>0</v>
      </c>
      <c r="AQ19" s="36">
        <f t="shared" si="3"/>
        <v>0</v>
      </c>
      <c r="AR19" s="19">
        <f t="shared" si="8"/>
        <v>0</v>
      </c>
      <c r="AS19" s="19">
        <f t="shared" si="5"/>
        <v>0</v>
      </c>
      <c r="AT19" s="7" t="s">
        <v>33</v>
      </c>
      <c r="AU19" s="36">
        <f t="shared" si="9"/>
        <v>0</v>
      </c>
      <c r="AV19" s="36">
        <f t="shared" si="6"/>
        <v>0</v>
      </c>
      <c r="AW19" s="36">
        <f t="shared" si="6"/>
        <v>0</v>
      </c>
      <c r="AX19" s="36">
        <f t="shared" si="6"/>
        <v>0</v>
      </c>
      <c r="AY19" s="36">
        <f t="shared" si="6"/>
        <v>0</v>
      </c>
      <c r="AZ19" s="36">
        <f t="shared" si="6"/>
        <v>0</v>
      </c>
      <c r="BA19" s="36">
        <f t="shared" si="6"/>
        <v>0</v>
      </c>
      <c r="BB19" s="19">
        <f t="shared" si="7"/>
        <v>0</v>
      </c>
    </row>
    <row r="20" spans="1:54" x14ac:dyDescent="0.25">
      <c r="A20" s="7" t="s">
        <v>34</v>
      </c>
      <c r="B20" s="35"/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2">
        <f t="shared" si="0"/>
        <v>0</v>
      </c>
      <c r="K20" s="7" t="s">
        <v>34</v>
      </c>
      <c r="L20" s="12">
        <f t="shared" ref="L20:R23" si="10">C20*$B20</f>
        <v>0</v>
      </c>
      <c r="M20" s="12">
        <f t="shared" si="10"/>
        <v>0</v>
      </c>
      <c r="N20" s="12">
        <f t="shared" si="10"/>
        <v>0</v>
      </c>
      <c r="O20" s="12">
        <f t="shared" si="10"/>
        <v>0</v>
      </c>
      <c r="P20" s="12">
        <f t="shared" si="1"/>
        <v>0</v>
      </c>
      <c r="Q20" s="12">
        <f t="shared" si="1"/>
        <v>0</v>
      </c>
      <c r="R20" s="12">
        <f t="shared" si="1"/>
        <v>0</v>
      </c>
      <c r="S20" s="19">
        <f>SUM(L20:R20)</f>
        <v>0</v>
      </c>
      <c r="T20" s="7" t="s">
        <v>34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7" t="s">
        <v>34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7" t="s">
        <v>34</v>
      </c>
      <c r="AK20" s="36">
        <f t="shared" si="3"/>
        <v>0</v>
      </c>
      <c r="AL20" s="36">
        <f t="shared" si="3"/>
        <v>0</v>
      </c>
      <c r="AM20" s="36">
        <f t="shared" si="3"/>
        <v>0</v>
      </c>
      <c r="AN20" s="36">
        <f t="shared" si="3"/>
        <v>0</v>
      </c>
      <c r="AO20" s="36">
        <f t="shared" si="3"/>
        <v>0</v>
      </c>
      <c r="AP20" s="36">
        <f t="shared" si="3"/>
        <v>0</v>
      </c>
      <c r="AQ20" s="36">
        <f t="shared" si="3"/>
        <v>0</v>
      </c>
      <c r="AR20" s="19">
        <f t="shared" si="8"/>
        <v>0</v>
      </c>
      <c r="AS20" s="19">
        <f t="shared" si="5"/>
        <v>0</v>
      </c>
      <c r="AT20" s="7" t="s">
        <v>34</v>
      </c>
      <c r="AU20" s="36">
        <f t="shared" si="9"/>
        <v>0</v>
      </c>
      <c r="AV20" s="36">
        <f t="shared" si="6"/>
        <v>0</v>
      </c>
      <c r="AW20" s="36">
        <f t="shared" si="6"/>
        <v>0</v>
      </c>
      <c r="AX20" s="36">
        <f t="shared" si="6"/>
        <v>0</v>
      </c>
      <c r="AY20" s="36">
        <f t="shared" si="6"/>
        <v>0</v>
      </c>
      <c r="AZ20" s="36">
        <f t="shared" si="6"/>
        <v>0</v>
      </c>
      <c r="BA20" s="36">
        <f t="shared" si="6"/>
        <v>0</v>
      </c>
      <c r="BB20" s="19">
        <f t="shared" si="7"/>
        <v>0</v>
      </c>
    </row>
    <row r="21" spans="1:54" x14ac:dyDescent="0.25">
      <c r="A21" s="7" t="s">
        <v>35</v>
      </c>
      <c r="B21" s="35"/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2">
        <f t="shared" si="0"/>
        <v>0</v>
      </c>
      <c r="K21" s="7" t="s">
        <v>35</v>
      </c>
      <c r="L21" s="12">
        <f t="shared" si="10"/>
        <v>0</v>
      </c>
      <c r="M21" s="12">
        <f t="shared" si="10"/>
        <v>0</v>
      </c>
      <c r="N21" s="12">
        <f t="shared" si="10"/>
        <v>0</v>
      </c>
      <c r="O21" s="12">
        <f t="shared" si="10"/>
        <v>0</v>
      </c>
      <c r="P21" s="12">
        <f t="shared" si="1"/>
        <v>0</v>
      </c>
      <c r="Q21" s="12">
        <f t="shared" si="1"/>
        <v>0</v>
      </c>
      <c r="R21" s="12">
        <f t="shared" si="1"/>
        <v>0</v>
      </c>
      <c r="S21" s="19">
        <f>SUM(L21:R21)</f>
        <v>0</v>
      </c>
      <c r="T21" s="7" t="s">
        <v>35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7" t="s">
        <v>35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7" t="s">
        <v>35</v>
      </c>
      <c r="AK21" s="36">
        <f t="shared" si="3"/>
        <v>0</v>
      </c>
      <c r="AL21" s="36">
        <f t="shared" si="3"/>
        <v>0</v>
      </c>
      <c r="AM21" s="36">
        <f t="shared" si="3"/>
        <v>0</v>
      </c>
      <c r="AN21" s="36">
        <f t="shared" si="3"/>
        <v>0</v>
      </c>
      <c r="AO21" s="36">
        <f t="shared" si="3"/>
        <v>0</v>
      </c>
      <c r="AP21" s="36">
        <f t="shared" si="3"/>
        <v>0</v>
      </c>
      <c r="AQ21" s="36">
        <f t="shared" si="3"/>
        <v>0</v>
      </c>
      <c r="AR21" s="19">
        <f t="shared" si="8"/>
        <v>0</v>
      </c>
      <c r="AS21" s="19">
        <f t="shared" si="5"/>
        <v>0</v>
      </c>
      <c r="AT21" s="7" t="s">
        <v>35</v>
      </c>
      <c r="AU21" s="36">
        <f t="shared" si="9"/>
        <v>0</v>
      </c>
      <c r="AV21" s="36">
        <f t="shared" si="6"/>
        <v>0</v>
      </c>
      <c r="AW21" s="36">
        <f t="shared" si="6"/>
        <v>0</v>
      </c>
      <c r="AX21" s="36">
        <f t="shared" si="6"/>
        <v>0</v>
      </c>
      <c r="AY21" s="36">
        <f t="shared" si="6"/>
        <v>0</v>
      </c>
      <c r="AZ21" s="36">
        <f t="shared" si="6"/>
        <v>0</v>
      </c>
      <c r="BA21" s="36">
        <f t="shared" si="6"/>
        <v>0</v>
      </c>
      <c r="BB21" s="19">
        <f t="shared" si="7"/>
        <v>0</v>
      </c>
    </row>
    <row r="22" spans="1:54" x14ac:dyDescent="0.25">
      <c r="A22" s="7" t="s">
        <v>36</v>
      </c>
      <c r="B22" s="35"/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2">
        <f t="shared" si="0"/>
        <v>0</v>
      </c>
      <c r="K22" s="7" t="s">
        <v>36</v>
      </c>
      <c r="L22" s="12">
        <f t="shared" si="10"/>
        <v>0</v>
      </c>
      <c r="M22" s="12">
        <f>D22*$B22</f>
        <v>0</v>
      </c>
      <c r="N22" s="12">
        <f t="shared" si="10"/>
        <v>0</v>
      </c>
      <c r="O22" s="12">
        <f t="shared" si="10"/>
        <v>0</v>
      </c>
      <c r="P22" s="12">
        <f t="shared" si="10"/>
        <v>0</v>
      </c>
      <c r="Q22" s="12">
        <f t="shared" si="10"/>
        <v>0</v>
      </c>
      <c r="R22" s="12">
        <f t="shared" si="10"/>
        <v>0</v>
      </c>
      <c r="S22" s="19">
        <f>SUM(L22:R22)</f>
        <v>0</v>
      </c>
      <c r="T22" s="7" t="s">
        <v>36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7" t="s">
        <v>36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7" t="s">
        <v>36</v>
      </c>
      <c r="AK22" s="36">
        <f t="shared" si="3"/>
        <v>0</v>
      </c>
      <c r="AL22" s="36">
        <f t="shared" si="3"/>
        <v>0</v>
      </c>
      <c r="AM22" s="36">
        <f t="shared" si="3"/>
        <v>0</v>
      </c>
      <c r="AN22" s="36">
        <f t="shared" si="3"/>
        <v>0</v>
      </c>
      <c r="AO22" s="36">
        <f t="shared" si="3"/>
        <v>0</v>
      </c>
      <c r="AP22" s="36">
        <f t="shared" si="3"/>
        <v>0</v>
      </c>
      <c r="AQ22" s="36">
        <f t="shared" si="3"/>
        <v>0</v>
      </c>
      <c r="AR22" s="19">
        <f t="shared" si="8"/>
        <v>0</v>
      </c>
      <c r="AS22" s="19">
        <f t="shared" si="5"/>
        <v>0</v>
      </c>
      <c r="AT22" s="7" t="s">
        <v>36</v>
      </c>
      <c r="AU22" s="36">
        <f t="shared" si="9"/>
        <v>0</v>
      </c>
      <c r="AV22" s="36">
        <f t="shared" si="6"/>
        <v>0</v>
      </c>
      <c r="AW22" s="36">
        <f t="shared" si="6"/>
        <v>0</v>
      </c>
      <c r="AX22" s="36">
        <f t="shared" si="6"/>
        <v>0</v>
      </c>
      <c r="AY22" s="36">
        <f t="shared" si="6"/>
        <v>0</v>
      </c>
      <c r="AZ22" s="36">
        <f t="shared" si="6"/>
        <v>0</v>
      </c>
      <c r="BA22" s="36">
        <f t="shared" si="6"/>
        <v>0</v>
      </c>
      <c r="BB22" s="19">
        <f t="shared" si="7"/>
        <v>0</v>
      </c>
    </row>
    <row r="23" spans="1:54" x14ac:dyDescent="0.25">
      <c r="A23" s="7" t="s">
        <v>37</v>
      </c>
      <c r="B23" s="35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2">
        <f t="shared" si="0"/>
        <v>0</v>
      </c>
      <c r="K23" s="7" t="s">
        <v>37</v>
      </c>
      <c r="L23" s="12">
        <f t="shared" si="10"/>
        <v>0</v>
      </c>
      <c r="M23" s="12">
        <f t="shared" si="10"/>
        <v>0</v>
      </c>
      <c r="N23" s="12">
        <f t="shared" si="10"/>
        <v>0</v>
      </c>
      <c r="O23" s="12">
        <f t="shared" si="10"/>
        <v>0</v>
      </c>
      <c r="P23" s="12">
        <f t="shared" si="10"/>
        <v>0</v>
      </c>
      <c r="Q23" s="12">
        <f t="shared" si="10"/>
        <v>0</v>
      </c>
      <c r="R23" s="12">
        <f t="shared" si="10"/>
        <v>0</v>
      </c>
      <c r="S23" s="19">
        <f>SUM(L23:R23)</f>
        <v>0</v>
      </c>
      <c r="T23" s="7" t="s">
        <v>37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7" t="s">
        <v>37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7" t="s">
        <v>37</v>
      </c>
      <c r="AK23" s="36">
        <f t="shared" si="3"/>
        <v>0</v>
      </c>
      <c r="AL23" s="36">
        <f t="shared" si="3"/>
        <v>0</v>
      </c>
      <c r="AM23" s="36">
        <f t="shared" si="3"/>
        <v>0</v>
      </c>
      <c r="AN23" s="36">
        <f t="shared" si="3"/>
        <v>0</v>
      </c>
      <c r="AO23" s="36">
        <f t="shared" si="3"/>
        <v>0</v>
      </c>
      <c r="AP23" s="36">
        <f t="shared" si="3"/>
        <v>0</v>
      </c>
      <c r="AQ23" s="36">
        <f t="shared" si="3"/>
        <v>0</v>
      </c>
      <c r="AR23" s="19">
        <f t="shared" si="8"/>
        <v>0</v>
      </c>
      <c r="AS23" s="19">
        <f t="shared" si="5"/>
        <v>0</v>
      </c>
      <c r="AT23" s="7" t="s">
        <v>37</v>
      </c>
      <c r="AU23" s="36">
        <f t="shared" si="9"/>
        <v>0</v>
      </c>
      <c r="AV23" s="36">
        <f t="shared" si="6"/>
        <v>0</v>
      </c>
      <c r="AW23" s="36">
        <f t="shared" si="6"/>
        <v>0</v>
      </c>
      <c r="AX23" s="36">
        <f t="shared" si="6"/>
        <v>0</v>
      </c>
      <c r="AY23" s="36">
        <f t="shared" si="6"/>
        <v>0</v>
      </c>
      <c r="AZ23" s="36">
        <f t="shared" si="6"/>
        <v>0</v>
      </c>
      <c r="BA23" s="36">
        <f t="shared" si="6"/>
        <v>0</v>
      </c>
      <c r="BB23" s="19">
        <f t="shared" si="7"/>
        <v>0</v>
      </c>
    </row>
    <row r="24" spans="1:54" x14ac:dyDescent="0.25">
      <c r="A24" s="4"/>
      <c r="B24" s="15">
        <f>SUM(B6:B23)</f>
        <v>0</v>
      </c>
      <c r="C24" s="16"/>
      <c r="D24" s="16"/>
      <c r="E24" s="16"/>
      <c r="F24" s="16"/>
      <c r="G24" s="16"/>
      <c r="H24" s="16"/>
      <c r="I24" s="16"/>
      <c r="J24" s="16"/>
      <c r="K24" s="18" t="s">
        <v>38</v>
      </c>
      <c r="L24" s="19">
        <f t="shared" ref="L24:S24" si="11">SUM(L6:L23)</f>
        <v>0</v>
      </c>
      <c r="M24" s="19">
        <f>SUM(M6:M23)</f>
        <v>0</v>
      </c>
      <c r="N24" s="19">
        <f t="shared" si="11"/>
        <v>0</v>
      </c>
      <c r="O24" s="19">
        <f t="shared" si="11"/>
        <v>0</v>
      </c>
      <c r="P24" s="19">
        <f t="shared" si="11"/>
        <v>0</v>
      </c>
      <c r="Q24" s="19">
        <f t="shared" si="11"/>
        <v>0</v>
      </c>
      <c r="R24" s="19">
        <f t="shared" si="11"/>
        <v>0</v>
      </c>
      <c r="S24" s="19">
        <f t="shared" si="11"/>
        <v>0</v>
      </c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8" t="s">
        <v>38</v>
      </c>
      <c r="AK24" s="19">
        <f t="shared" ref="AK24:AS24" si="12">SUM(AK6:AK23)</f>
        <v>0</v>
      </c>
      <c r="AL24" s="19">
        <f t="shared" si="12"/>
        <v>0</v>
      </c>
      <c r="AM24" s="19">
        <f t="shared" si="12"/>
        <v>0</v>
      </c>
      <c r="AN24" s="19">
        <f t="shared" si="12"/>
        <v>0</v>
      </c>
      <c r="AO24" s="19">
        <f t="shared" si="12"/>
        <v>0</v>
      </c>
      <c r="AP24" s="19">
        <f t="shared" si="12"/>
        <v>0</v>
      </c>
      <c r="AQ24" s="19">
        <f t="shared" si="12"/>
        <v>0</v>
      </c>
      <c r="AR24" s="19">
        <f t="shared" si="12"/>
        <v>0</v>
      </c>
      <c r="AS24" s="19">
        <f t="shared" si="12"/>
        <v>0</v>
      </c>
      <c r="AT24" s="18" t="s">
        <v>38</v>
      </c>
      <c r="AU24" s="19">
        <f t="shared" ref="AU24:BB24" si="13">SUM(AU6:AU23)</f>
        <v>0</v>
      </c>
      <c r="AV24" s="19">
        <f t="shared" si="13"/>
        <v>0</v>
      </c>
      <c r="AW24" s="19">
        <f t="shared" si="13"/>
        <v>0</v>
      </c>
      <c r="AX24" s="19">
        <f t="shared" si="13"/>
        <v>0</v>
      </c>
      <c r="AY24" s="19">
        <f t="shared" si="13"/>
        <v>0</v>
      </c>
      <c r="AZ24" s="19">
        <f t="shared" si="13"/>
        <v>0</v>
      </c>
      <c r="BA24" s="19">
        <f t="shared" si="13"/>
        <v>0</v>
      </c>
      <c r="BB24" s="19">
        <f t="shared" si="13"/>
        <v>0</v>
      </c>
    </row>
    <row r="26" spans="1:54" x14ac:dyDescent="0.25">
      <c r="A26" s="1" t="s">
        <v>39</v>
      </c>
    </row>
    <row r="27" spans="1:54" x14ac:dyDescent="0.25">
      <c r="A27" s="66" t="s">
        <v>0</v>
      </c>
      <c r="B27" s="66"/>
      <c r="C27" s="66"/>
      <c r="D27" s="66"/>
      <c r="E27" s="66"/>
      <c r="F27" s="66"/>
      <c r="G27" s="66"/>
      <c r="H27" s="66"/>
      <c r="I27" s="66"/>
      <c r="J27" s="23" t="s">
        <v>1</v>
      </c>
      <c r="K27" s="24">
        <v>2016</v>
      </c>
      <c r="L27" s="2"/>
      <c r="M27" s="2"/>
      <c r="N27" s="2"/>
      <c r="O27" s="2"/>
      <c r="P27" s="2"/>
      <c r="Q27" s="2"/>
      <c r="R27" s="2"/>
      <c r="S27" s="3"/>
      <c r="T27" s="4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4"/>
      <c r="AK27" s="2"/>
      <c r="AL27" s="2"/>
      <c r="AM27" s="2"/>
      <c r="AN27" s="2"/>
      <c r="AO27" s="2"/>
      <c r="AP27" s="2"/>
      <c r="AQ27" s="2"/>
      <c r="AR27" s="2"/>
      <c r="AS27" s="2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67" t="s">
        <v>39</v>
      </c>
      <c r="B28" s="68"/>
      <c r="C28" s="68"/>
      <c r="D28" s="68"/>
      <c r="E28" s="68"/>
      <c r="F28" s="68"/>
      <c r="G28" s="68"/>
      <c r="H28" s="68"/>
      <c r="I28" s="68"/>
      <c r="J28" s="69"/>
      <c r="K28" s="70" t="s">
        <v>39</v>
      </c>
      <c r="L28" s="71"/>
      <c r="M28" s="71"/>
      <c r="N28" s="71"/>
      <c r="O28" s="71"/>
      <c r="P28" s="71"/>
      <c r="Q28" s="71"/>
      <c r="R28" s="71"/>
      <c r="S28" s="72"/>
      <c r="T28" s="67" t="s">
        <v>39</v>
      </c>
      <c r="U28" s="68"/>
      <c r="V28" s="68"/>
      <c r="W28" s="68"/>
      <c r="X28" s="68"/>
      <c r="Y28" s="68"/>
      <c r="Z28" s="68"/>
      <c r="AA28" s="68"/>
      <c r="AB28" s="67" t="s">
        <v>39</v>
      </c>
      <c r="AC28" s="68"/>
      <c r="AD28" s="68"/>
      <c r="AE28" s="68"/>
      <c r="AF28" s="68"/>
      <c r="AG28" s="68"/>
      <c r="AH28" s="68"/>
      <c r="AI28" s="69"/>
      <c r="AJ28" s="67" t="s">
        <v>39</v>
      </c>
      <c r="AK28" s="68"/>
      <c r="AL28" s="68"/>
      <c r="AM28" s="68"/>
      <c r="AN28" s="68"/>
      <c r="AO28" s="68"/>
      <c r="AP28" s="68"/>
      <c r="AQ28" s="68"/>
      <c r="AR28" s="68"/>
      <c r="AS28" s="68"/>
      <c r="AT28" s="67" t="s">
        <v>39</v>
      </c>
      <c r="AU28" s="68"/>
      <c r="AV28" s="68"/>
      <c r="AW28" s="68"/>
      <c r="AX28" s="68"/>
      <c r="AY28" s="68"/>
      <c r="AZ28" s="68"/>
      <c r="BA28" s="68"/>
      <c r="BB28" s="68"/>
    </row>
    <row r="29" spans="1:54" x14ac:dyDescent="0.25">
      <c r="A29" s="5" t="s">
        <v>2</v>
      </c>
      <c r="B29" s="6" t="s">
        <v>3</v>
      </c>
      <c r="C29" s="73" t="s">
        <v>4</v>
      </c>
      <c r="D29" s="74"/>
      <c r="E29" s="74"/>
      <c r="F29" s="74"/>
      <c r="G29" s="74"/>
      <c r="H29" s="74"/>
      <c r="I29" s="74"/>
      <c r="J29" s="75"/>
      <c r="K29" s="5" t="s">
        <v>2</v>
      </c>
      <c r="L29" s="73" t="s">
        <v>5</v>
      </c>
      <c r="M29" s="74"/>
      <c r="N29" s="74"/>
      <c r="O29" s="74"/>
      <c r="P29" s="74"/>
      <c r="Q29" s="74"/>
      <c r="R29" s="74"/>
      <c r="S29" s="74"/>
      <c r="T29" s="5" t="s">
        <v>2</v>
      </c>
      <c r="U29" s="73" t="s">
        <v>6</v>
      </c>
      <c r="V29" s="73"/>
      <c r="W29" s="73"/>
      <c r="X29" s="73"/>
      <c r="Y29" s="73"/>
      <c r="Z29" s="73"/>
      <c r="AA29" s="73"/>
      <c r="AB29" s="5" t="s">
        <v>2</v>
      </c>
      <c r="AC29" s="73" t="s">
        <v>7</v>
      </c>
      <c r="AD29" s="74"/>
      <c r="AE29" s="74"/>
      <c r="AF29" s="74"/>
      <c r="AG29" s="74"/>
      <c r="AH29" s="74"/>
      <c r="AI29" s="75"/>
      <c r="AJ29" s="5" t="s">
        <v>2</v>
      </c>
      <c r="AK29" s="73" t="s">
        <v>8</v>
      </c>
      <c r="AL29" s="74"/>
      <c r="AM29" s="74"/>
      <c r="AN29" s="74"/>
      <c r="AO29" s="74"/>
      <c r="AP29" s="74"/>
      <c r="AQ29" s="74"/>
      <c r="AR29" s="74"/>
      <c r="AS29" s="20" t="s">
        <v>9</v>
      </c>
      <c r="AT29" s="5" t="s">
        <v>2</v>
      </c>
      <c r="AU29" s="73" t="s">
        <v>10</v>
      </c>
      <c r="AV29" s="73"/>
      <c r="AW29" s="73"/>
      <c r="AX29" s="73"/>
      <c r="AY29" s="73"/>
      <c r="AZ29" s="73"/>
      <c r="BA29" s="73"/>
      <c r="BB29" s="73"/>
    </row>
    <row r="30" spans="1:54" x14ac:dyDescent="0.25">
      <c r="A30" s="7"/>
      <c r="B30" s="8" t="s">
        <v>11</v>
      </c>
      <c r="C30" s="9" t="s">
        <v>12</v>
      </c>
      <c r="D30" s="9" t="s">
        <v>13</v>
      </c>
      <c r="E30" s="9" t="s">
        <v>14</v>
      </c>
      <c r="F30" s="9" t="s">
        <v>15</v>
      </c>
      <c r="G30" s="10" t="s">
        <v>16</v>
      </c>
      <c r="H30" s="9" t="s">
        <v>17</v>
      </c>
      <c r="I30" s="9" t="s">
        <v>18</v>
      </c>
      <c r="J30" s="11" t="s">
        <v>19</v>
      </c>
      <c r="K30" s="7"/>
      <c r="L30" s="9" t="s">
        <v>12</v>
      </c>
      <c r="M30" s="9" t="s">
        <v>13</v>
      </c>
      <c r="N30" s="9" t="s">
        <v>14</v>
      </c>
      <c r="O30" s="9" t="s">
        <v>15</v>
      </c>
      <c r="P30" s="10" t="s">
        <v>16</v>
      </c>
      <c r="Q30" s="9" t="s">
        <v>17</v>
      </c>
      <c r="R30" s="9" t="s">
        <v>18</v>
      </c>
      <c r="S30" s="8" t="s">
        <v>19</v>
      </c>
      <c r="T30" s="7"/>
      <c r="U30" s="9" t="s">
        <v>12</v>
      </c>
      <c r="V30" s="9" t="s">
        <v>13</v>
      </c>
      <c r="W30" s="9" t="s">
        <v>14</v>
      </c>
      <c r="X30" s="9" t="s">
        <v>15</v>
      </c>
      <c r="Y30" s="10" t="s">
        <v>16</v>
      </c>
      <c r="Z30" s="9" t="s">
        <v>17</v>
      </c>
      <c r="AA30" s="9" t="s">
        <v>18</v>
      </c>
      <c r="AB30" s="7"/>
      <c r="AC30" s="9" t="s">
        <v>12</v>
      </c>
      <c r="AD30" s="9" t="s">
        <v>13</v>
      </c>
      <c r="AE30" s="9" t="s">
        <v>14</v>
      </c>
      <c r="AF30" s="9" t="s">
        <v>15</v>
      </c>
      <c r="AG30" s="10" t="s">
        <v>16</v>
      </c>
      <c r="AH30" s="9" t="s">
        <v>17</v>
      </c>
      <c r="AI30" s="11" t="s">
        <v>18</v>
      </c>
      <c r="AJ30" s="7"/>
      <c r="AK30" s="9" t="s">
        <v>12</v>
      </c>
      <c r="AL30" s="9" t="s">
        <v>13</v>
      </c>
      <c r="AM30" s="9" t="s">
        <v>14</v>
      </c>
      <c r="AN30" s="9" t="s">
        <v>15</v>
      </c>
      <c r="AO30" s="10" t="s">
        <v>16</v>
      </c>
      <c r="AP30" s="9" t="s">
        <v>17</v>
      </c>
      <c r="AQ30" s="9" t="s">
        <v>18</v>
      </c>
      <c r="AR30" s="21" t="s">
        <v>19</v>
      </c>
      <c r="AS30" s="21" t="s">
        <v>11</v>
      </c>
      <c r="AT30" s="7"/>
      <c r="AU30" s="9" t="s">
        <v>12</v>
      </c>
      <c r="AV30" s="9" t="s">
        <v>13</v>
      </c>
      <c r="AW30" s="9" t="s">
        <v>14</v>
      </c>
      <c r="AX30" s="9" t="s">
        <v>15</v>
      </c>
      <c r="AY30" s="10" t="s">
        <v>16</v>
      </c>
      <c r="AZ30" s="9" t="s">
        <v>17</v>
      </c>
      <c r="BA30" s="9" t="s">
        <v>18</v>
      </c>
      <c r="BB30" s="21" t="s">
        <v>19</v>
      </c>
    </row>
    <row r="31" spans="1:54" x14ac:dyDescent="0.25">
      <c r="A31" s="7" t="s">
        <v>20</v>
      </c>
      <c r="B31" s="35"/>
      <c r="C31" s="25">
        <v>0</v>
      </c>
      <c r="D31" s="25">
        <v>0.12125553823889419</v>
      </c>
      <c r="E31" s="25">
        <v>0.87874446176110588</v>
      </c>
      <c r="F31" s="25">
        <v>0</v>
      </c>
      <c r="G31" s="25">
        <v>0</v>
      </c>
      <c r="H31" s="25">
        <v>0</v>
      </c>
      <c r="I31" s="25">
        <v>0</v>
      </c>
      <c r="J31" s="22">
        <f t="shared" ref="J31:J48" si="14">SUM(C31:I31)</f>
        <v>1</v>
      </c>
      <c r="K31" s="7" t="s">
        <v>20</v>
      </c>
      <c r="L31" s="12">
        <f>C31*$B31</f>
        <v>0</v>
      </c>
      <c r="M31" s="12">
        <f t="shared" ref="M31:M43" si="15">D31*$B31</f>
        <v>0</v>
      </c>
      <c r="N31" s="12">
        <f>E31*$B31</f>
        <v>0</v>
      </c>
      <c r="O31" s="12">
        <f t="shared" ref="O31:O43" si="16">F31*$B31</f>
        <v>0</v>
      </c>
      <c r="P31" s="12">
        <f t="shared" ref="P31:P48" si="17">G31*$B31</f>
        <v>0</v>
      </c>
      <c r="Q31" s="12">
        <f t="shared" ref="Q31:Q48" si="18">H31*$B31</f>
        <v>0</v>
      </c>
      <c r="R31" s="12">
        <f t="shared" ref="R31:R48" si="19">I31*$B31</f>
        <v>0</v>
      </c>
      <c r="S31" s="19">
        <f t="shared" ref="S31:S44" si="20">SUM(L31:R31)</f>
        <v>0</v>
      </c>
      <c r="T31" s="7" t="s">
        <v>20</v>
      </c>
      <c r="U31" s="25">
        <v>0</v>
      </c>
      <c r="V31" s="25">
        <v>0.73500495434480217</v>
      </c>
      <c r="W31" s="25">
        <v>0.56338536172711295</v>
      </c>
      <c r="X31" s="25">
        <v>0</v>
      </c>
      <c r="Y31" s="25">
        <v>0</v>
      </c>
      <c r="Z31" s="25">
        <v>0</v>
      </c>
      <c r="AA31" s="25">
        <v>0</v>
      </c>
      <c r="AB31" s="7" t="s">
        <v>20</v>
      </c>
      <c r="AC31" s="25">
        <v>0</v>
      </c>
      <c r="AD31" s="25">
        <v>0.89</v>
      </c>
      <c r="AE31" s="25">
        <v>0.91</v>
      </c>
      <c r="AF31" s="25">
        <v>0</v>
      </c>
      <c r="AG31" s="25">
        <v>0</v>
      </c>
      <c r="AH31" s="25">
        <v>0</v>
      </c>
      <c r="AI31" s="25">
        <v>0</v>
      </c>
      <c r="AJ31" s="7" t="s">
        <v>20</v>
      </c>
      <c r="AK31" s="36">
        <f t="shared" ref="AK31:AQ48" si="21">IFERROR(U31*L31,0)</f>
        <v>0</v>
      </c>
      <c r="AL31" s="36">
        <f t="shared" si="21"/>
        <v>0</v>
      </c>
      <c r="AM31" s="36">
        <f t="shared" si="21"/>
        <v>0</v>
      </c>
      <c r="AN31" s="36">
        <f t="shared" si="21"/>
        <v>0</v>
      </c>
      <c r="AO31" s="36">
        <f t="shared" si="21"/>
        <v>0</v>
      </c>
      <c r="AP31" s="36">
        <f t="shared" si="21"/>
        <v>0</v>
      </c>
      <c r="AQ31" s="36">
        <f t="shared" si="21"/>
        <v>0</v>
      </c>
      <c r="AR31" s="19">
        <f t="shared" ref="AR31" si="22">SUM(AK31:AQ31)</f>
        <v>0</v>
      </c>
      <c r="AS31" s="19">
        <f t="shared" ref="AS31:AS48" si="23">S31-AR31</f>
        <v>0</v>
      </c>
      <c r="AT31" s="7" t="s">
        <v>20</v>
      </c>
      <c r="AU31" s="36">
        <f>IFERROR(L31*(1-U31/(AC31)),0)</f>
        <v>0</v>
      </c>
      <c r="AV31" s="36">
        <f t="shared" ref="AV31:BA48" si="24">IFERROR(M31*(1-V31/(AD31)),0)</f>
        <v>0</v>
      </c>
      <c r="AW31" s="36">
        <f t="shared" si="24"/>
        <v>0</v>
      </c>
      <c r="AX31" s="36">
        <f t="shared" si="24"/>
        <v>0</v>
      </c>
      <c r="AY31" s="36">
        <f t="shared" si="24"/>
        <v>0</v>
      </c>
      <c r="AZ31" s="36">
        <f t="shared" si="24"/>
        <v>0</v>
      </c>
      <c r="BA31" s="36">
        <f t="shared" si="24"/>
        <v>0</v>
      </c>
      <c r="BB31" s="19">
        <f t="shared" ref="BB31:BB48" si="25">SUM(AU31:BA31)</f>
        <v>0</v>
      </c>
    </row>
    <row r="32" spans="1:54" x14ac:dyDescent="0.25">
      <c r="A32" s="7" t="s">
        <v>21</v>
      </c>
      <c r="B32" s="35"/>
      <c r="C32" s="25">
        <v>0</v>
      </c>
      <c r="D32" s="25">
        <v>0</v>
      </c>
      <c r="E32" s="25">
        <v>1</v>
      </c>
      <c r="F32" s="25">
        <v>0</v>
      </c>
      <c r="G32" s="25">
        <v>0</v>
      </c>
      <c r="H32" s="25">
        <v>0</v>
      </c>
      <c r="I32" s="25">
        <v>0</v>
      </c>
      <c r="J32" s="22">
        <f t="shared" si="14"/>
        <v>1</v>
      </c>
      <c r="K32" s="7" t="s">
        <v>21</v>
      </c>
      <c r="L32" s="12">
        <f t="shared" ref="L32:L43" si="26">C32*$B32</f>
        <v>0</v>
      </c>
      <c r="M32" s="12">
        <f t="shared" si="15"/>
        <v>0</v>
      </c>
      <c r="N32" s="12">
        <f t="shared" ref="N32:N43" si="27">E32*$B32</f>
        <v>0</v>
      </c>
      <c r="O32" s="12">
        <f t="shared" si="16"/>
        <v>0</v>
      </c>
      <c r="P32" s="12">
        <f t="shared" si="17"/>
        <v>0</v>
      </c>
      <c r="Q32" s="12">
        <f t="shared" si="18"/>
        <v>0</v>
      </c>
      <c r="R32" s="12">
        <f t="shared" si="19"/>
        <v>0</v>
      </c>
      <c r="S32" s="19">
        <f t="shared" si="20"/>
        <v>0</v>
      </c>
      <c r="T32" s="7" t="s">
        <v>21</v>
      </c>
      <c r="U32" s="25">
        <v>0</v>
      </c>
      <c r="V32" s="25">
        <v>0</v>
      </c>
      <c r="W32" s="25">
        <v>0.41817262022823043</v>
      </c>
      <c r="X32" s="25">
        <v>0</v>
      </c>
      <c r="Y32" s="25">
        <v>0</v>
      </c>
      <c r="Z32" s="25">
        <v>0</v>
      </c>
      <c r="AA32" s="25">
        <v>0</v>
      </c>
      <c r="AB32" s="7" t="s">
        <v>21</v>
      </c>
      <c r="AC32" s="25">
        <v>0</v>
      </c>
      <c r="AD32" s="25">
        <v>0</v>
      </c>
      <c r="AE32" s="25">
        <v>0.9</v>
      </c>
      <c r="AF32" s="25">
        <v>0</v>
      </c>
      <c r="AG32" s="25">
        <v>0</v>
      </c>
      <c r="AH32" s="25">
        <v>0</v>
      </c>
      <c r="AI32" s="25">
        <v>0</v>
      </c>
      <c r="AJ32" s="7" t="s">
        <v>21</v>
      </c>
      <c r="AK32" s="36">
        <f t="shared" si="21"/>
        <v>0</v>
      </c>
      <c r="AL32" s="36">
        <f t="shared" si="21"/>
        <v>0</v>
      </c>
      <c r="AM32" s="36">
        <f t="shared" si="21"/>
        <v>0</v>
      </c>
      <c r="AN32" s="36">
        <f t="shared" si="21"/>
        <v>0</v>
      </c>
      <c r="AO32" s="36">
        <f t="shared" si="21"/>
        <v>0</v>
      </c>
      <c r="AP32" s="36">
        <f t="shared" si="21"/>
        <v>0</v>
      </c>
      <c r="AQ32" s="36">
        <f t="shared" si="21"/>
        <v>0</v>
      </c>
      <c r="AR32" s="19">
        <f t="shared" ref="AR32:AR48" si="28">SUM(AK32:AQ32)</f>
        <v>0</v>
      </c>
      <c r="AS32" s="19">
        <f t="shared" si="23"/>
        <v>0</v>
      </c>
      <c r="AT32" s="7" t="s">
        <v>21</v>
      </c>
      <c r="AU32" s="36">
        <f t="shared" ref="AU32:AU48" si="29">IFERROR(L32*(1-U32/(AC32)),0)</f>
        <v>0</v>
      </c>
      <c r="AV32" s="36">
        <f t="shared" si="24"/>
        <v>0</v>
      </c>
      <c r="AW32" s="36">
        <f t="shared" si="24"/>
        <v>0</v>
      </c>
      <c r="AX32" s="36">
        <f t="shared" si="24"/>
        <v>0</v>
      </c>
      <c r="AY32" s="36">
        <f t="shared" si="24"/>
        <v>0</v>
      </c>
      <c r="AZ32" s="36">
        <f t="shared" si="24"/>
        <v>0</v>
      </c>
      <c r="BA32" s="36">
        <f t="shared" si="24"/>
        <v>0</v>
      </c>
      <c r="BB32" s="19">
        <f t="shared" si="25"/>
        <v>0</v>
      </c>
    </row>
    <row r="33" spans="1:54" x14ac:dyDescent="0.25">
      <c r="A33" s="7" t="s">
        <v>22</v>
      </c>
      <c r="B33" s="35"/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2">
        <f t="shared" si="14"/>
        <v>0</v>
      </c>
      <c r="K33" s="7" t="s">
        <v>22</v>
      </c>
      <c r="L33" s="12">
        <f t="shared" si="26"/>
        <v>0</v>
      </c>
      <c r="M33" s="12">
        <f t="shared" si="15"/>
        <v>0</v>
      </c>
      <c r="N33" s="12">
        <f t="shared" si="27"/>
        <v>0</v>
      </c>
      <c r="O33" s="12">
        <f t="shared" si="16"/>
        <v>0</v>
      </c>
      <c r="P33" s="12">
        <f t="shared" si="17"/>
        <v>0</v>
      </c>
      <c r="Q33" s="12">
        <f t="shared" si="18"/>
        <v>0</v>
      </c>
      <c r="R33" s="12">
        <f t="shared" si="19"/>
        <v>0</v>
      </c>
      <c r="S33" s="19">
        <f t="shared" si="20"/>
        <v>0</v>
      </c>
      <c r="T33" s="7" t="s">
        <v>22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7" t="s">
        <v>22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7" t="s">
        <v>22</v>
      </c>
      <c r="AK33" s="36">
        <f t="shared" si="21"/>
        <v>0</v>
      </c>
      <c r="AL33" s="36">
        <f t="shared" si="21"/>
        <v>0</v>
      </c>
      <c r="AM33" s="36">
        <f t="shared" si="21"/>
        <v>0</v>
      </c>
      <c r="AN33" s="36">
        <f t="shared" si="21"/>
        <v>0</v>
      </c>
      <c r="AO33" s="36">
        <f t="shared" si="21"/>
        <v>0</v>
      </c>
      <c r="AP33" s="36">
        <f t="shared" si="21"/>
        <v>0</v>
      </c>
      <c r="AQ33" s="36">
        <f t="shared" si="21"/>
        <v>0</v>
      </c>
      <c r="AR33" s="19">
        <f t="shared" si="28"/>
        <v>0</v>
      </c>
      <c r="AS33" s="19">
        <f t="shared" si="23"/>
        <v>0</v>
      </c>
      <c r="AT33" s="7" t="s">
        <v>22</v>
      </c>
      <c r="AU33" s="36">
        <f t="shared" si="29"/>
        <v>0</v>
      </c>
      <c r="AV33" s="36">
        <f t="shared" si="24"/>
        <v>0</v>
      </c>
      <c r="AW33" s="36">
        <f t="shared" si="24"/>
        <v>0</v>
      </c>
      <c r="AX33" s="36">
        <f t="shared" si="24"/>
        <v>0</v>
      </c>
      <c r="AY33" s="36">
        <f t="shared" si="24"/>
        <v>0</v>
      </c>
      <c r="AZ33" s="36">
        <f t="shared" si="24"/>
        <v>0</v>
      </c>
      <c r="BA33" s="36">
        <f t="shared" si="24"/>
        <v>0</v>
      </c>
      <c r="BB33" s="19">
        <f t="shared" si="25"/>
        <v>0</v>
      </c>
    </row>
    <row r="34" spans="1:54" x14ac:dyDescent="0.25">
      <c r="A34" s="7" t="s">
        <v>23</v>
      </c>
      <c r="B34" s="35"/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2">
        <f t="shared" si="14"/>
        <v>0</v>
      </c>
      <c r="K34" s="7" t="s">
        <v>23</v>
      </c>
      <c r="L34" s="12">
        <f t="shared" si="26"/>
        <v>0</v>
      </c>
      <c r="M34" s="12">
        <f t="shared" si="15"/>
        <v>0</v>
      </c>
      <c r="N34" s="12">
        <f t="shared" si="27"/>
        <v>0</v>
      </c>
      <c r="O34" s="12">
        <f t="shared" si="16"/>
        <v>0</v>
      </c>
      <c r="P34" s="12">
        <f t="shared" si="17"/>
        <v>0</v>
      </c>
      <c r="Q34" s="12">
        <f t="shared" si="18"/>
        <v>0</v>
      </c>
      <c r="R34" s="12">
        <f t="shared" si="19"/>
        <v>0</v>
      </c>
      <c r="S34" s="19">
        <f t="shared" si="20"/>
        <v>0</v>
      </c>
      <c r="T34" s="7" t="s">
        <v>23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7" t="s">
        <v>23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7" t="s">
        <v>23</v>
      </c>
      <c r="AK34" s="36">
        <f t="shared" si="21"/>
        <v>0</v>
      </c>
      <c r="AL34" s="36">
        <f t="shared" si="21"/>
        <v>0</v>
      </c>
      <c r="AM34" s="36">
        <f t="shared" si="21"/>
        <v>0</v>
      </c>
      <c r="AN34" s="36">
        <f t="shared" si="21"/>
        <v>0</v>
      </c>
      <c r="AO34" s="36">
        <f t="shared" si="21"/>
        <v>0</v>
      </c>
      <c r="AP34" s="36">
        <f t="shared" si="21"/>
        <v>0</v>
      </c>
      <c r="AQ34" s="36">
        <f t="shared" si="21"/>
        <v>0</v>
      </c>
      <c r="AR34" s="19">
        <f t="shared" si="28"/>
        <v>0</v>
      </c>
      <c r="AS34" s="19">
        <f t="shared" si="23"/>
        <v>0</v>
      </c>
      <c r="AT34" s="7" t="s">
        <v>23</v>
      </c>
      <c r="AU34" s="36">
        <f t="shared" si="29"/>
        <v>0</v>
      </c>
      <c r="AV34" s="36">
        <f t="shared" si="24"/>
        <v>0</v>
      </c>
      <c r="AW34" s="36">
        <f t="shared" si="24"/>
        <v>0</v>
      </c>
      <c r="AX34" s="36">
        <f t="shared" si="24"/>
        <v>0</v>
      </c>
      <c r="AY34" s="36">
        <f t="shared" si="24"/>
        <v>0</v>
      </c>
      <c r="AZ34" s="36">
        <f t="shared" si="24"/>
        <v>0</v>
      </c>
      <c r="BA34" s="36">
        <f t="shared" si="24"/>
        <v>0</v>
      </c>
      <c r="BB34" s="19">
        <f t="shared" si="25"/>
        <v>0</v>
      </c>
    </row>
    <row r="35" spans="1:54" x14ac:dyDescent="0.25">
      <c r="A35" s="13" t="s">
        <v>24</v>
      </c>
      <c r="B35" s="35"/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2">
        <f t="shared" si="14"/>
        <v>0</v>
      </c>
      <c r="K35" s="13" t="s">
        <v>24</v>
      </c>
      <c r="L35" s="12">
        <f t="shared" si="26"/>
        <v>0</v>
      </c>
      <c r="M35" s="12">
        <f t="shared" si="15"/>
        <v>0</v>
      </c>
      <c r="N35" s="12">
        <f t="shared" si="27"/>
        <v>0</v>
      </c>
      <c r="O35" s="12">
        <f t="shared" si="16"/>
        <v>0</v>
      </c>
      <c r="P35" s="12">
        <f t="shared" si="17"/>
        <v>0</v>
      </c>
      <c r="Q35" s="12">
        <f t="shared" si="18"/>
        <v>0</v>
      </c>
      <c r="R35" s="12">
        <f t="shared" si="19"/>
        <v>0</v>
      </c>
      <c r="S35" s="19">
        <f t="shared" si="20"/>
        <v>0</v>
      </c>
      <c r="T35" s="13" t="s">
        <v>24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13" t="s">
        <v>24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13" t="s">
        <v>24</v>
      </c>
      <c r="AK35" s="36">
        <f t="shared" si="21"/>
        <v>0</v>
      </c>
      <c r="AL35" s="36">
        <f t="shared" si="21"/>
        <v>0</v>
      </c>
      <c r="AM35" s="36">
        <f t="shared" si="21"/>
        <v>0</v>
      </c>
      <c r="AN35" s="36">
        <f t="shared" si="21"/>
        <v>0</v>
      </c>
      <c r="AO35" s="36">
        <f t="shared" si="21"/>
        <v>0</v>
      </c>
      <c r="AP35" s="36">
        <f t="shared" si="21"/>
        <v>0</v>
      </c>
      <c r="AQ35" s="36">
        <f t="shared" si="21"/>
        <v>0</v>
      </c>
      <c r="AR35" s="19">
        <f t="shared" si="28"/>
        <v>0</v>
      </c>
      <c r="AS35" s="19">
        <f t="shared" si="23"/>
        <v>0</v>
      </c>
      <c r="AT35" s="13" t="s">
        <v>24</v>
      </c>
      <c r="AU35" s="36">
        <f t="shared" si="29"/>
        <v>0</v>
      </c>
      <c r="AV35" s="36">
        <f t="shared" si="24"/>
        <v>0</v>
      </c>
      <c r="AW35" s="36">
        <f t="shared" si="24"/>
        <v>0</v>
      </c>
      <c r="AX35" s="36">
        <f t="shared" si="24"/>
        <v>0</v>
      </c>
      <c r="AY35" s="36">
        <f t="shared" si="24"/>
        <v>0</v>
      </c>
      <c r="AZ35" s="36">
        <f t="shared" si="24"/>
        <v>0</v>
      </c>
      <c r="BA35" s="36">
        <f t="shared" si="24"/>
        <v>0</v>
      </c>
      <c r="BB35" s="19">
        <f t="shared" si="25"/>
        <v>0</v>
      </c>
    </row>
    <row r="36" spans="1:54" x14ac:dyDescent="0.25">
      <c r="A36" s="14" t="s">
        <v>25</v>
      </c>
      <c r="B36" s="35"/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2">
        <f t="shared" si="14"/>
        <v>0</v>
      </c>
      <c r="K36" s="14" t="s">
        <v>25</v>
      </c>
      <c r="L36" s="12">
        <f t="shared" si="26"/>
        <v>0</v>
      </c>
      <c r="M36" s="12">
        <f t="shared" si="15"/>
        <v>0</v>
      </c>
      <c r="N36" s="12">
        <f t="shared" si="27"/>
        <v>0</v>
      </c>
      <c r="O36" s="12">
        <f t="shared" si="16"/>
        <v>0</v>
      </c>
      <c r="P36" s="12">
        <f t="shared" si="17"/>
        <v>0</v>
      </c>
      <c r="Q36" s="12">
        <f t="shared" si="18"/>
        <v>0</v>
      </c>
      <c r="R36" s="12">
        <f t="shared" si="19"/>
        <v>0</v>
      </c>
      <c r="S36" s="19">
        <f t="shared" si="20"/>
        <v>0</v>
      </c>
      <c r="T36" s="14" t="s">
        <v>25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14" t="s">
        <v>25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14" t="s">
        <v>25</v>
      </c>
      <c r="AK36" s="36">
        <f t="shared" si="21"/>
        <v>0</v>
      </c>
      <c r="AL36" s="36">
        <f t="shared" si="21"/>
        <v>0</v>
      </c>
      <c r="AM36" s="36">
        <f t="shared" si="21"/>
        <v>0</v>
      </c>
      <c r="AN36" s="36">
        <f t="shared" si="21"/>
        <v>0</v>
      </c>
      <c r="AO36" s="36">
        <f t="shared" si="21"/>
        <v>0</v>
      </c>
      <c r="AP36" s="36">
        <f t="shared" si="21"/>
        <v>0</v>
      </c>
      <c r="AQ36" s="36">
        <f t="shared" si="21"/>
        <v>0</v>
      </c>
      <c r="AR36" s="19">
        <f t="shared" si="28"/>
        <v>0</v>
      </c>
      <c r="AS36" s="19">
        <f t="shared" si="23"/>
        <v>0</v>
      </c>
      <c r="AT36" s="14" t="s">
        <v>25</v>
      </c>
      <c r="AU36" s="36">
        <f t="shared" si="29"/>
        <v>0</v>
      </c>
      <c r="AV36" s="36">
        <f t="shared" si="24"/>
        <v>0</v>
      </c>
      <c r="AW36" s="36">
        <f t="shared" si="24"/>
        <v>0</v>
      </c>
      <c r="AX36" s="36">
        <f t="shared" si="24"/>
        <v>0</v>
      </c>
      <c r="AY36" s="36">
        <f t="shared" si="24"/>
        <v>0</v>
      </c>
      <c r="AZ36" s="36">
        <f t="shared" si="24"/>
        <v>0</v>
      </c>
      <c r="BA36" s="36">
        <f t="shared" si="24"/>
        <v>0</v>
      </c>
      <c r="BB36" s="19">
        <f t="shared" si="25"/>
        <v>0</v>
      </c>
    </row>
    <row r="37" spans="1:54" x14ac:dyDescent="0.25">
      <c r="A37" s="7" t="s">
        <v>26</v>
      </c>
      <c r="B37" s="35"/>
      <c r="C37" s="25">
        <v>1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2">
        <f t="shared" si="14"/>
        <v>1</v>
      </c>
      <c r="K37" s="7" t="s">
        <v>26</v>
      </c>
      <c r="L37" s="12">
        <f t="shared" si="26"/>
        <v>0</v>
      </c>
      <c r="M37" s="12">
        <f t="shared" si="15"/>
        <v>0</v>
      </c>
      <c r="N37" s="12">
        <f t="shared" si="27"/>
        <v>0</v>
      </c>
      <c r="O37" s="12">
        <f t="shared" si="16"/>
        <v>0</v>
      </c>
      <c r="P37" s="12">
        <f t="shared" si="17"/>
        <v>0</v>
      </c>
      <c r="Q37" s="12">
        <f t="shared" si="18"/>
        <v>0</v>
      </c>
      <c r="R37" s="12">
        <f t="shared" si="19"/>
        <v>0</v>
      </c>
      <c r="S37" s="19">
        <f t="shared" si="20"/>
        <v>0</v>
      </c>
      <c r="T37" s="7" t="s">
        <v>26</v>
      </c>
      <c r="U37" s="25">
        <v>0.43999999999999995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7" t="s">
        <v>26</v>
      </c>
      <c r="AC37" s="25">
        <v>0.45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7" t="s">
        <v>26</v>
      </c>
      <c r="AK37" s="36">
        <f t="shared" si="21"/>
        <v>0</v>
      </c>
      <c r="AL37" s="36">
        <f t="shared" si="21"/>
        <v>0</v>
      </c>
      <c r="AM37" s="36">
        <f t="shared" si="21"/>
        <v>0</v>
      </c>
      <c r="AN37" s="36">
        <f t="shared" si="21"/>
        <v>0</v>
      </c>
      <c r="AO37" s="36">
        <f t="shared" si="21"/>
        <v>0</v>
      </c>
      <c r="AP37" s="36">
        <f t="shared" si="21"/>
        <v>0</v>
      </c>
      <c r="AQ37" s="36">
        <f t="shared" si="21"/>
        <v>0</v>
      </c>
      <c r="AR37" s="19">
        <f t="shared" si="28"/>
        <v>0</v>
      </c>
      <c r="AS37" s="19">
        <f t="shared" si="23"/>
        <v>0</v>
      </c>
      <c r="AT37" s="7" t="s">
        <v>26</v>
      </c>
      <c r="AU37" s="36">
        <f t="shared" si="29"/>
        <v>0</v>
      </c>
      <c r="AV37" s="36">
        <f t="shared" si="24"/>
        <v>0</v>
      </c>
      <c r="AW37" s="36">
        <f t="shared" si="24"/>
        <v>0</v>
      </c>
      <c r="AX37" s="36">
        <f t="shared" si="24"/>
        <v>0</v>
      </c>
      <c r="AY37" s="36">
        <f t="shared" si="24"/>
        <v>0</v>
      </c>
      <c r="AZ37" s="36">
        <f t="shared" si="24"/>
        <v>0</v>
      </c>
      <c r="BA37" s="36">
        <f t="shared" si="24"/>
        <v>0</v>
      </c>
      <c r="BB37" s="19">
        <f t="shared" si="25"/>
        <v>0</v>
      </c>
    </row>
    <row r="38" spans="1:54" x14ac:dyDescent="0.25">
      <c r="A38" s="7" t="s">
        <v>27</v>
      </c>
      <c r="B38" s="35"/>
      <c r="C38" s="25">
        <v>0</v>
      </c>
      <c r="D38" s="25">
        <v>0</v>
      </c>
      <c r="E38" s="25">
        <v>1</v>
      </c>
      <c r="F38" s="25">
        <v>0</v>
      </c>
      <c r="G38" s="25">
        <v>0</v>
      </c>
      <c r="H38" s="25">
        <v>0</v>
      </c>
      <c r="I38" s="25">
        <v>0</v>
      </c>
      <c r="J38" s="22">
        <f t="shared" si="14"/>
        <v>1</v>
      </c>
      <c r="K38" s="7" t="s">
        <v>27</v>
      </c>
      <c r="L38" s="12">
        <f t="shared" si="26"/>
        <v>0</v>
      </c>
      <c r="M38" s="12">
        <f t="shared" si="15"/>
        <v>0</v>
      </c>
      <c r="N38" s="12">
        <f t="shared" si="27"/>
        <v>0</v>
      </c>
      <c r="O38" s="12">
        <f t="shared" si="16"/>
        <v>0</v>
      </c>
      <c r="P38" s="12">
        <f t="shared" si="17"/>
        <v>0</v>
      </c>
      <c r="Q38" s="12">
        <f t="shared" si="18"/>
        <v>0</v>
      </c>
      <c r="R38" s="12">
        <f t="shared" si="19"/>
        <v>0</v>
      </c>
      <c r="S38" s="19">
        <f t="shared" si="20"/>
        <v>0</v>
      </c>
      <c r="T38" s="7" t="s">
        <v>27</v>
      </c>
      <c r="U38" s="25">
        <v>0</v>
      </c>
      <c r="V38" s="25">
        <v>0</v>
      </c>
      <c r="W38" s="25">
        <v>0.55000000000000004</v>
      </c>
      <c r="X38" s="25">
        <v>0</v>
      </c>
      <c r="Y38" s="25">
        <v>0</v>
      </c>
      <c r="Z38" s="25">
        <v>0</v>
      </c>
      <c r="AA38" s="25">
        <v>0</v>
      </c>
      <c r="AB38" s="7" t="s">
        <v>27</v>
      </c>
      <c r="AC38" s="25">
        <v>0</v>
      </c>
      <c r="AD38" s="25">
        <v>0</v>
      </c>
      <c r="AE38" s="25">
        <v>0.91</v>
      </c>
      <c r="AF38" s="25">
        <v>0</v>
      </c>
      <c r="AG38" s="25">
        <v>0</v>
      </c>
      <c r="AH38" s="25">
        <v>0</v>
      </c>
      <c r="AI38" s="25">
        <v>0</v>
      </c>
      <c r="AJ38" s="7" t="s">
        <v>27</v>
      </c>
      <c r="AK38" s="36">
        <f t="shared" si="21"/>
        <v>0</v>
      </c>
      <c r="AL38" s="36">
        <f t="shared" si="21"/>
        <v>0</v>
      </c>
      <c r="AM38" s="36">
        <f t="shared" si="21"/>
        <v>0</v>
      </c>
      <c r="AN38" s="36">
        <f t="shared" si="21"/>
        <v>0</v>
      </c>
      <c r="AO38" s="36">
        <f t="shared" si="21"/>
        <v>0</v>
      </c>
      <c r="AP38" s="36">
        <f t="shared" si="21"/>
        <v>0</v>
      </c>
      <c r="AQ38" s="36">
        <f t="shared" si="21"/>
        <v>0</v>
      </c>
      <c r="AR38" s="19">
        <f t="shared" si="28"/>
        <v>0</v>
      </c>
      <c r="AS38" s="19">
        <f t="shared" si="23"/>
        <v>0</v>
      </c>
      <c r="AT38" s="7" t="s">
        <v>27</v>
      </c>
      <c r="AU38" s="36">
        <f t="shared" si="29"/>
        <v>0</v>
      </c>
      <c r="AV38" s="36">
        <f t="shared" si="24"/>
        <v>0</v>
      </c>
      <c r="AW38" s="36">
        <f t="shared" si="24"/>
        <v>0</v>
      </c>
      <c r="AX38" s="36">
        <f t="shared" si="24"/>
        <v>0</v>
      </c>
      <c r="AY38" s="36">
        <f t="shared" si="24"/>
        <v>0</v>
      </c>
      <c r="AZ38" s="36">
        <f t="shared" si="24"/>
        <v>0</v>
      </c>
      <c r="BA38" s="36">
        <f t="shared" si="24"/>
        <v>0</v>
      </c>
      <c r="BB38" s="19">
        <f t="shared" si="25"/>
        <v>0</v>
      </c>
    </row>
    <row r="39" spans="1:54" x14ac:dyDescent="0.25">
      <c r="A39" s="7" t="s">
        <v>28</v>
      </c>
      <c r="B39" s="35"/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2">
        <f t="shared" si="14"/>
        <v>0</v>
      </c>
      <c r="K39" s="7" t="s">
        <v>28</v>
      </c>
      <c r="L39" s="12">
        <f t="shared" si="26"/>
        <v>0</v>
      </c>
      <c r="M39" s="12">
        <f t="shared" si="15"/>
        <v>0</v>
      </c>
      <c r="N39" s="12">
        <f t="shared" si="27"/>
        <v>0</v>
      </c>
      <c r="O39" s="12">
        <f t="shared" si="16"/>
        <v>0</v>
      </c>
      <c r="P39" s="12">
        <f t="shared" si="17"/>
        <v>0</v>
      </c>
      <c r="Q39" s="12">
        <f t="shared" si="18"/>
        <v>0</v>
      </c>
      <c r="R39" s="12">
        <f t="shared" si="19"/>
        <v>0</v>
      </c>
      <c r="S39" s="19">
        <f t="shared" si="20"/>
        <v>0</v>
      </c>
      <c r="T39" s="7" t="s">
        <v>28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7" t="s">
        <v>28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7" t="s">
        <v>28</v>
      </c>
      <c r="AK39" s="36">
        <f t="shared" si="21"/>
        <v>0</v>
      </c>
      <c r="AL39" s="36">
        <f t="shared" si="21"/>
        <v>0</v>
      </c>
      <c r="AM39" s="36">
        <f t="shared" si="21"/>
        <v>0</v>
      </c>
      <c r="AN39" s="36">
        <f t="shared" si="21"/>
        <v>0</v>
      </c>
      <c r="AO39" s="36">
        <f t="shared" si="21"/>
        <v>0</v>
      </c>
      <c r="AP39" s="36">
        <f t="shared" si="21"/>
        <v>0</v>
      </c>
      <c r="AQ39" s="36">
        <f t="shared" si="21"/>
        <v>0</v>
      </c>
      <c r="AR39" s="19">
        <f t="shared" si="28"/>
        <v>0</v>
      </c>
      <c r="AS39" s="19">
        <f t="shared" si="23"/>
        <v>0</v>
      </c>
      <c r="AT39" s="7" t="s">
        <v>28</v>
      </c>
      <c r="AU39" s="36">
        <f t="shared" si="29"/>
        <v>0</v>
      </c>
      <c r="AV39" s="36">
        <f t="shared" si="24"/>
        <v>0</v>
      </c>
      <c r="AW39" s="36">
        <f t="shared" si="24"/>
        <v>0</v>
      </c>
      <c r="AX39" s="36">
        <f t="shared" si="24"/>
        <v>0</v>
      </c>
      <c r="AY39" s="36">
        <f t="shared" si="24"/>
        <v>0</v>
      </c>
      <c r="AZ39" s="36">
        <f t="shared" si="24"/>
        <v>0</v>
      </c>
      <c r="BA39" s="36">
        <f t="shared" si="24"/>
        <v>0</v>
      </c>
      <c r="BB39" s="19">
        <f t="shared" si="25"/>
        <v>0</v>
      </c>
    </row>
    <row r="40" spans="1:54" x14ac:dyDescent="0.25">
      <c r="A40" s="7" t="s">
        <v>29</v>
      </c>
      <c r="B40" s="35"/>
      <c r="C40" s="25">
        <v>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2">
        <f t="shared" si="14"/>
        <v>1</v>
      </c>
      <c r="K40" s="7" t="s">
        <v>29</v>
      </c>
      <c r="L40" s="12">
        <f t="shared" si="26"/>
        <v>0</v>
      </c>
      <c r="M40" s="12">
        <f t="shared" si="15"/>
        <v>0</v>
      </c>
      <c r="N40" s="12">
        <f t="shared" si="27"/>
        <v>0</v>
      </c>
      <c r="O40" s="12">
        <f t="shared" si="16"/>
        <v>0</v>
      </c>
      <c r="P40" s="12">
        <f t="shared" si="17"/>
        <v>0</v>
      </c>
      <c r="Q40" s="12">
        <f t="shared" si="18"/>
        <v>0</v>
      </c>
      <c r="R40" s="12">
        <f t="shared" si="19"/>
        <v>0</v>
      </c>
      <c r="S40" s="19">
        <f t="shared" si="20"/>
        <v>0</v>
      </c>
      <c r="T40" s="7" t="s">
        <v>29</v>
      </c>
      <c r="U40" s="25">
        <v>0.28355129583507471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7" t="s">
        <v>29</v>
      </c>
      <c r="AC40" s="25">
        <v>0.3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7" t="s">
        <v>29</v>
      </c>
      <c r="AK40" s="36">
        <f t="shared" si="21"/>
        <v>0</v>
      </c>
      <c r="AL40" s="36">
        <f t="shared" si="21"/>
        <v>0</v>
      </c>
      <c r="AM40" s="36">
        <f t="shared" si="21"/>
        <v>0</v>
      </c>
      <c r="AN40" s="36">
        <f t="shared" si="21"/>
        <v>0</v>
      </c>
      <c r="AO40" s="36">
        <f t="shared" si="21"/>
        <v>0</v>
      </c>
      <c r="AP40" s="36">
        <f t="shared" si="21"/>
        <v>0</v>
      </c>
      <c r="AQ40" s="36">
        <f t="shared" si="21"/>
        <v>0</v>
      </c>
      <c r="AR40" s="19">
        <f t="shared" si="28"/>
        <v>0</v>
      </c>
      <c r="AS40" s="19">
        <f t="shared" si="23"/>
        <v>0</v>
      </c>
      <c r="AT40" s="7" t="s">
        <v>29</v>
      </c>
      <c r="AU40" s="36">
        <f t="shared" si="29"/>
        <v>0</v>
      </c>
      <c r="AV40" s="36">
        <f t="shared" si="24"/>
        <v>0</v>
      </c>
      <c r="AW40" s="36">
        <f t="shared" si="24"/>
        <v>0</v>
      </c>
      <c r="AX40" s="36">
        <f t="shared" si="24"/>
        <v>0</v>
      </c>
      <c r="AY40" s="36">
        <f t="shared" si="24"/>
        <v>0</v>
      </c>
      <c r="AZ40" s="36">
        <f t="shared" si="24"/>
        <v>0</v>
      </c>
      <c r="BA40" s="36">
        <f t="shared" si="24"/>
        <v>0</v>
      </c>
      <c r="BB40" s="19">
        <f t="shared" si="25"/>
        <v>0</v>
      </c>
    </row>
    <row r="41" spans="1:54" x14ac:dyDescent="0.25">
      <c r="A41" s="7" t="s">
        <v>30</v>
      </c>
      <c r="B41" s="35"/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2">
        <f t="shared" si="14"/>
        <v>0</v>
      </c>
      <c r="K41" s="7" t="s">
        <v>30</v>
      </c>
      <c r="L41" s="12">
        <f t="shared" si="26"/>
        <v>0</v>
      </c>
      <c r="M41" s="12">
        <f t="shared" si="15"/>
        <v>0</v>
      </c>
      <c r="N41" s="12">
        <f t="shared" si="27"/>
        <v>0</v>
      </c>
      <c r="O41" s="12">
        <f t="shared" si="16"/>
        <v>0</v>
      </c>
      <c r="P41" s="12">
        <f t="shared" si="17"/>
        <v>0</v>
      </c>
      <c r="Q41" s="12">
        <f t="shared" si="18"/>
        <v>0</v>
      </c>
      <c r="R41" s="12">
        <f t="shared" si="19"/>
        <v>0</v>
      </c>
      <c r="S41" s="19">
        <f t="shared" si="20"/>
        <v>0</v>
      </c>
      <c r="T41" s="7" t="s">
        <v>30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7" t="s">
        <v>30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7" t="s">
        <v>30</v>
      </c>
      <c r="AK41" s="36">
        <f t="shared" si="21"/>
        <v>0</v>
      </c>
      <c r="AL41" s="36">
        <f t="shared" si="21"/>
        <v>0</v>
      </c>
      <c r="AM41" s="36">
        <f t="shared" si="21"/>
        <v>0</v>
      </c>
      <c r="AN41" s="36">
        <f t="shared" si="21"/>
        <v>0</v>
      </c>
      <c r="AO41" s="36">
        <f t="shared" si="21"/>
        <v>0</v>
      </c>
      <c r="AP41" s="36">
        <f t="shared" si="21"/>
        <v>0</v>
      </c>
      <c r="AQ41" s="36">
        <f t="shared" si="21"/>
        <v>0</v>
      </c>
      <c r="AR41" s="19">
        <f t="shared" si="28"/>
        <v>0</v>
      </c>
      <c r="AS41" s="19">
        <f t="shared" si="23"/>
        <v>0</v>
      </c>
      <c r="AT41" s="7" t="s">
        <v>30</v>
      </c>
      <c r="AU41" s="36">
        <f t="shared" si="29"/>
        <v>0</v>
      </c>
      <c r="AV41" s="36">
        <f t="shared" si="24"/>
        <v>0</v>
      </c>
      <c r="AW41" s="36">
        <f t="shared" si="24"/>
        <v>0</v>
      </c>
      <c r="AX41" s="36">
        <f t="shared" si="24"/>
        <v>0</v>
      </c>
      <c r="AY41" s="36">
        <f t="shared" si="24"/>
        <v>0</v>
      </c>
      <c r="AZ41" s="36">
        <f t="shared" si="24"/>
        <v>0</v>
      </c>
      <c r="BA41" s="36">
        <f t="shared" si="24"/>
        <v>0</v>
      </c>
      <c r="BB41" s="19">
        <f t="shared" si="25"/>
        <v>0</v>
      </c>
    </row>
    <row r="42" spans="1:54" x14ac:dyDescent="0.25">
      <c r="A42" s="7" t="s">
        <v>31</v>
      </c>
      <c r="B42" s="35"/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2">
        <f t="shared" si="14"/>
        <v>0</v>
      </c>
      <c r="K42" s="7" t="s">
        <v>31</v>
      </c>
      <c r="L42" s="12">
        <f t="shared" si="26"/>
        <v>0</v>
      </c>
      <c r="M42" s="12">
        <f t="shared" si="15"/>
        <v>0</v>
      </c>
      <c r="N42" s="12">
        <f t="shared" si="27"/>
        <v>0</v>
      </c>
      <c r="O42" s="12">
        <f t="shared" si="16"/>
        <v>0</v>
      </c>
      <c r="P42" s="12">
        <f t="shared" si="17"/>
        <v>0</v>
      </c>
      <c r="Q42" s="12">
        <f t="shared" si="18"/>
        <v>0</v>
      </c>
      <c r="R42" s="12">
        <f t="shared" si="19"/>
        <v>0</v>
      </c>
      <c r="S42" s="19">
        <f t="shared" si="20"/>
        <v>0</v>
      </c>
      <c r="T42" s="7" t="s">
        <v>31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7" t="s">
        <v>31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7" t="s">
        <v>31</v>
      </c>
      <c r="AK42" s="36">
        <f t="shared" si="21"/>
        <v>0</v>
      </c>
      <c r="AL42" s="36">
        <f t="shared" si="21"/>
        <v>0</v>
      </c>
      <c r="AM42" s="36">
        <f t="shared" si="21"/>
        <v>0</v>
      </c>
      <c r="AN42" s="36">
        <f t="shared" si="21"/>
        <v>0</v>
      </c>
      <c r="AO42" s="36">
        <f t="shared" si="21"/>
        <v>0</v>
      </c>
      <c r="AP42" s="36">
        <f t="shared" si="21"/>
        <v>0</v>
      </c>
      <c r="AQ42" s="36">
        <f t="shared" si="21"/>
        <v>0</v>
      </c>
      <c r="AR42" s="19">
        <f t="shared" si="28"/>
        <v>0</v>
      </c>
      <c r="AS42" s="19">
        <f t="shared" si="23"/>
        <v>0</v>
      </c>
      <c r="AT42" s="7" t="s">
        <v>31</v>
      </c>
      <c r="AU42" s="36">
        <f t="shared" si="29"/>
        <v>0</v>
      </c>
      <c r="AV42" s="36">
        <f t="shared" si="24"/>
        <v>0</v>
      </c>
      <c r="AW42" s="36">
        <f t="shared" si="24"/>
        <v>0</v>
      </c>
      <c r="AX42" s="36">
        <f t="shared" si="24"/>
        <v>0</v>
      </c>
      <c r="AY42" s="36">
        <f t="shared" si="24"/>
        <v>0</v>
      </c>
      <c r="AZ42" s="36">
        <f t="shared" si="24"/>
        <v>0</v>
      </c>
      <c r="BA42" s="36">
        <f t="shared" si="24"/>
        <v>0</v>
      </c>
      <c r="BB42" s="19">
        <f t="shared" si="25"/>
        <v>0</v>
      </c>
    </row>
    <row r="43" spans="1:54" x14ac:dyDescent="0.25">
      <c r="A43" s="7" t="s">
        <v>32</v>
      </c>
      <c r="B43" s="35"/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2">
        <f t="shared" si="14"/>
        <v>0</v>
      </c>
      <c r="K43" s="7" t="s">
        <v>32</v>
      </c>
      <c r="L43" s="12">
        <f t="shared" si="26"/>
        <v>0</v>
      </c>
      <c r="M43" s="12">
        <f t="shared" si="15"/>
        <v>0</v>
      </c>
      <c r="N43" s="12">
        <f t="shared" si="27"/>
        <v>0</v>
      </c>
      <c r="O43" s="12">
        <f t="shared" si="16"/>
        <v>0</v>
      </c>
      <c r="P43" s="12">
        <f t="shared" si="17"/>
        <v>0</v>
      </c>
      <c r="Q43" s="12">
        <f t="shared" si="18"/>
        <v>0</v>
      </c>
      <c r="R43" s="12">
        <f t="shared" si="19"/>
        <v>0</v>
      </c>
      <c r="S43" s="19">
        <f t="shared" si="20"/>
        <v>0</v>
      </c>
      <c r="T43" s="7" t="s">
        <v>32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7" t="s">
        <v>32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7" t="s">
        <v>32</v>
      </c>
      <c r="AK43" s="36">
        <f t="shared" si="21"/>
        <v>0</v>
      </c>
      <c r="AL43" s="36">
        <f t="shared" si="21"/>
        <v>0</v>
      </c>
      <c r="AM43" s="36">
        <f t="shared" si="21"/>
        <v>0</v>
      </c>
      <c r="AN43" s="36">
        <f t="shared" si="21"/>
        <v>0</v>
      </c>
      <c r="AO43" s="36">
        <f t="shared" si="21"/>
        <v>0</v>
      </c>
      <c r="AP43" s="36">
        <f t="shared" si="21"/>
        <v>0</v>
      </c>
      <c r="AQ43" s="36">
        <f t="shared" si="21"/>
        <v>0</v>
      </c>
      <c r="AR43" s="19">
        <f t="shared" si="28"/>
        <v>0</v>
      </c>
      <c r="AS43" s="19">
        <f t="shared" si="23"/>
        <v>0</v>
      </c>
      <c r="AT43" s="7" t="s">
        <v>32</v>
      </c>
      <c r="AU43" s="36">
        <f t="shared" si="29"/>
        <v>0</v>
      </c>
      <c r="AV43" s="36">
        <f t="shared" si="24"/>
        <v>0</v>
      </c>
      <c r="AW43" s="36">
        <f t="shared" si="24"/>
        <v>0</v>
      </c>
      <c r="AX43" s="36">
        <f t="shared" si="24"/>
        <v>0</v>
      </c>
      <c r="AY43" s="36">
        <f t="shared" si="24"/>
        <v>0</v>
      </c>
      <c r="AZ43" s="36">
        <f t="shared" si="24"/>
        <v>0</v>
      </c>
      <c r="BA43" s="36">
        <f t="shared" si="24"/>
        <v>0</v>
      </c>
      <c r="BB43" s="19">
        <f t="shared" si="25"/>
        <v>0</v>
      </c>
    </row>
    <row r="44" spans="1:54" x14ac:dyDescent="0.25">
      <c r="A44" s="7" t="s">
        <v>33</v>
      </c>
      <c r="B44" s="35"/>
      <c r="C44" s="25">
        <v>0.86154505218985433</v>
      </c>
      <c r="D44" s="25">
        <v>0</v>
      </c>
      <c r="E44" s="25">
        <v>1.8287902353233933E-2</v>
      </c>
      <c r="F44" s="25">
        <v>6.915212003881395E-2</v>
      </c>
      <c r="G44" s="25">
        <v>5.1014925418097629E-2</v>
      </c>
      <c r="H44" s="25">
        <v>0</v>
      </c>
      <c r="I44" s="25">
        <v>0</v>
      </c>
      <c r="J44" s="22">
        <f t="shared" si="14"/>
        <v>0.99999999999999989</v>
      </c>
      <c r="K44" s="7" t="s">
        <v>33</v>
      </c>
      <c r="L44" s="12">
        <f>C44*$B44</f>
        <v>0</v>
      </c>
      <c r="M44" s="12">
        <f>D44*$B44</f>
        <v>0</v>
      </c>
      <c r="N44" s="12">
        <f>E44*$B44</f>
        <v>0</v>
      </c>
      <c r="O44" s="12">
        <f>F44*$B44</f>
        <v>0</v>
      </c>
      <c r="P44" s="12">
        <f t="shared" si="17"/>
        <v>0</v>
      </c>
      <c r="Q44" s="12">
        <f t="shared" si="18"/>
        <v>0</v>
      </c>
      <c r="R44" s="12">
        <f t="shared" si="19"/>
        <v>0</v>
      </c>
      <c r="S44" s="19">
        <f t="shared" si="20"/>
        <v>0</v>
      </c>
      <c r="T44" s="7" t="s">
        <v>33</v>
      </c>
      <c r="U44" s="25">
        <v>0.89639746519857078</v>
      </c>
      <c r="V44" s="25">
        <v>0</v>
      </c>
      <c r="W44" s="25">
        <v>0.6</v>
      </c>
      <c r="X44" s="25">
        <v>0.63406003718870008</v>
      </c>
      <c r="Y44" s="25">
        <v>0.263042992068454</v>
      </c>
      <c r="Z44" s="25">
        <v>0</v>
      </c>
      <c r="AA44" s="25">
        <v>0</v>
      </c>
      <c r="AB44" s="7" t="s">
        <v>33</v>
      </c>
      <c r="AC44" s="25">
        <v>0.97</v>
      </c>
      <c r="AD44" s="25">
        <v>0</v>
      </c>
      <c r="AE44" s="25">
        <v>0.88</v>
      </c>
      <c r="AF44" s="25">
        <v>0.92</v>
      </c>
      <c r="AG44" s="25">
        <v>0.85</v>
      </c>
      <c r="AH44" s="25">
        <v>0</v>
      </c>
      <c r="AI44" s="25">
        <v>0</v>
      </c>
      <c r="AJ44" s="7" t="s">
        <v>33</v>
      </c>
      <c r="AK44" s="36">
        <f t="shared" si="21"/>
        <v>0</v>
      </c>
      <c r="AL44" s="36">
        <f t="shared" si="21"/>
        <v>0</v>
      </c>
      <c r="AM44" s="36">
        <f t="shared" si="21"/>
        <v>0</v>
      </c>
      <c r="AN44" s="36">
        <f t="shared" si="21"/>
        <v>0</v>
      </c>
      <c r="AO44" s="36">
        <f t="shared" si="21"/>
        <v>0</v>
      </c>
      <c r="AP44" s="36">
        <f t="shared" si="21"/>
        <v>0</v>
      </c>
      <c r="AQ44" s="36">
        <f t="shared" si="21"/>
        <v>0</v>
      </c>
      <c r="AR44" s="19">
        <f t="shared" si="28"/>
        <v>0</v>
      </c>
      <c r="AS44" s="19">
        <f t="shared" si="23"/>
        <v>0</v>
      </c>
      <c r="AT44" s="7" t="s">
        <v>33</v>
      </c>
      <c r="AU44" s="36">
        <f t="shared" si="29"/>
        <v>0</v>
      </c>
      <c r="AV44" s="36">
        <f t="shared" si="24"/>
        <v>0</v>
      </c>
      <c r="AW44" s="36">
        <f t="shared" si="24"/>
        <v>0</v>
      </c>
      <c r="AX44" s="36">
        <f t="shared" si="24"/>
        <v>0</v>
      </c>
      <c r="AY44" s="36">
        <f t="shared" si="24"/>
        <v>0</v>
      </c>
      <c r="AZ44" s="36">
        <f t="shared" si="24"/>
        <v>0</v>
      </c>
      <c r="BA44" s="36">
        <f t="shared" si="24"/>
        <v>0</v>
      </c>
      <c r="BB44" s="19">
        <f t="shared" si="25"/>
        <v>0</v>
      </c>
    </row>
    <row r="45" spans="1:54" x14ac:dyDescent="0.25">
      <c r="A45" s="7" t="s">
        <v>34</v>
      </c>
      <c r="B45" s="35"/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2">
        <f t="shared" si="14"/>
        <v>0</v>
      </c>
      <c r="K45" s="7" t="s">
        <v>34</v>
      </c>
      <c r="L45" s="12">
        <f t="shared" ref="L45:L48" si="30">C45*$B45</f>
        <v>0</v>
      </c>
      <c r="M45" s="12">
        <f t="shared" ref="M45:M46" si="31">D45*$B45</f>
        <v>0</v>
      </c>
      <c r="N45" s="12">
        <f t="shared" ref="N45:N48" si="32">E45*$B45</f>
        <v>0</v>
      </c>
      <c r="O45" s="12">
        <f t="shared" ref="O45:O48" si="33">F45*$B45</f>
        <v>0</v>
      </c>
      <c r="P45" s="12">
        <f t="shared" si="17"/>
        <v>0</v>
      </c>
      <c r="Q45" s="12">
        <f t="shared" si="18"/>
        <v>0</v>
      </c>
      <c r="R45" s="12">
        <f t="shared" si="19"/>
        <v>0</v>
      </c>
      <c r="S45" s="19">
        <f>SUM(L45:R45)</f>
        <v>0</v>
      </c>
      <c r="T45" s="7" t="s">
        <v>34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7" t="s">
        <v>34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7" t="s">
        <v>34</v>
      </c>
      <c r="AK45" s="36">
        <f t="shared" si="21"/>
        <v>0</v>
      </c>
      <c r="AL45" s="36">
        <f t="shared" si="21"/>
        <v>0</v>
      </c>
      <c r="AM45" s="36">
        <f t="shared" si="21"/>
        <v>0</v>
      </c>
      <c r="AN45" s="36">
        <f t="shared" si="21"/>
        <v>0</v>
      </c>
      <c r="AO45" s="36">
        <f t="shared" si="21"/>
        <v>0</v>
      </c>
      <c r="AP45" s="36">
        <f t="shared" si="21"/>
        <v>0</v>
      </c>
      <c r="AQ45" s="36">
        <f t="shared" si="21"/>
        <v>0</v>
      </c>
      <c r="AR45" s="19">
        <f t="shared" si="28"/>
        <v>0</v>
      </c>
      <c r="AS45" s="19">
        <f t="shared" si="23"/>
        <v>0</v>
      </c>
      <c r="AT45" s="7" t="s">
        <v>34</v>
      </c>
      <c r="AU45" s="36">
        <f t="shared" si="29"/>
        <v>0</v>
      </c>
      <c r="AV45" s="36">
        <f t="shared" si="24"/>
        <v>0</v>
      </c>
      <c r="AW45" s="36">
        <f t="shared" si="24"/>
        <v>0</v>
      </c>
      <c r="AX45" s="36">
        <f t="shared" si="24"/>
        <v>0</v>
      </c>
      <c r="AY45" s="36">
        <f t="shared" si="24"/>
        <v>0</v>
      </c>
      <c r="AZ45" s="36">
        <f t="shared" si="24"/>
        <v>0</v>
      </c>
      <c r="BA45" s="36">
        <f t="shared" si="24"/>
        <v>0</v>
      </c>
      <c r="BB45" s="19">
        <f t="shared" si="25"/>
        <v>0</v>
      </c>
    </row>
    <row r="46" spans="1:54" x14ac:dyDescent="0.25">
      <c r="A46" s="7" t="s">
        <v>35</v>
      </c>
      <c r="B46" s="35"/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2">
        <f t="shared" si="14"/>
        <v>0</v>
      </c>
      <c r="K46" s="7" t="s">
        <v>35</v>
      </c>
      <c r="L46" s="12">
        <f t="shared" si="30"/>
        <v>0</v>
      </c>
      <c r="M46" s="12">
        <f t="shared" si="31"/>
        <v>0</v>
      </c>
      <c r="N46" s="12">
        <f t="shared" si="32"/>
        <v>0</v>
      </c>
      <c r="O46" s="12">
        <f t="shared" si="33"/>
        <v>0</v>
      </c>
      <c r="P46" s="12">
        <f t="shared" si="17"/>
        <v>0</v>
      </c>
      <c r="Q46" s="12">
        <f t="shared" si="18"/>
        <v>0</v>
      </c>
      <c r="R46" s="12">
        <f t="shared" si="19"/>
        <v>0</v>
      </c>
      <c r="S46" s="19">
        <f>SUM(L46:R46)</f>
        <v>0</v>
      </c>
      <c r="T46" s="7" t="s">
        <v>35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7" t="s">
        <v>35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7" t="s">
        <v>35</v>
      </c>
      <c r="AK46" s="36">
        <f t="shared" si="21"/>
        <v>0</v>
      </c>
      <c r="AL46" s="36">
        <f t="shared" si="21"/>
        <v>0</v>
      </c>
      <c r="AM46" s="36">
        <f t="shared" si="21"/>
        <v>0</v>
      </c>
      <c r="AN46" s="36">
        <f t="shared" si="21"/>
        <v>0</v>
      </c>
      <c r="AO46" s="36">
        <f t="shared" si="21"/>
        <v>0</v>
      </c>
      <c r="AP46" s="36">
        <f t="shared" si="21"/>
        <v>0</v>
      </c>
      <c r="AQ46" s="36">
        <f t="shared" si="21"/>
        <v>0</v>
      </c>
      <c r="AR46" s="19">
        <f t="shared" si="28"/>
        <v>0</v>
      </c>
      <c r="AS46" s="19">
        <f t="shared" si="23"/>
        <v>0</v>
      </c>
      <c r="AT46" s="7" t="s">
        <v>35</v>
      </c>
      <c r="AU46" s="36">
        <f t="shared" si="29"/>
        <v>0</v>
      </c>
      <c r="AV46" s="36">
        <f t="shared" si="24"/>
        <v>0</v>
      </c>
      <c r="AW46" s="36">
        <f t="shared" si="24"/>
        <v>0</v>
      </c>
      <c r="AX46" s="36">
        <f t="shared" si="24"/>
        <v>0</v>
      </c>
      <c r="AY46" s="36">
        <f t="shared" si="24"/>
        <v>0</v>
      </c>
      <c r="AZ46" s="36">
        <f t="shared" si="24"/>
        <v>0</v>
      </c>
      <c r="BA46" s="36">
        <f t="shared" si="24"/>
        <v>0</v>
      </c>
      <c r="BB46" s="19">
        <f t="shared" si="25"/>
        <v>0</v>
      </c>
    </row>
    <row r="47" spans="1:54" x14ac:dyDescent="0.25">
      <c r="A47" s="7" t="s">
        <v>36</v>
      </c>
      <c r="B47" s="35"/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2">
        <f t="shared" si="14"/>
        <v>0</v>
      </c>
      <c r="K47" s="7" t="s">
        <v>36</v>
      </c>
      <c r="L47" s="12">
        <f t="shared" si="30"/>
        <v>0</v>
      </c>
      <c r="M47" s="12">
        <f>D47*$B47</f>
        <v>0</v>
      </c>
      <c r="N47" s="12">
        <f t="shared" si="32"/>
        <v>0</v>
      </c>
      <c r="O47" s="12">
        <f t="shared" si="33"/>
        <v>0</v>
      </c>
      <c r="P47" s="12">
        <f t="shared" si="17"/>
        <v>0</v>
      </c>
      <c r="Q47" s="12">
        <f t="shared" si="18"/>
        <v>0</v>
      </c>
      <c r="R47" s="12">
        <f t="shared" si="19"/>
        <v>0</v>
      </c>
      <c r="S47" s="19">
        <f>SUM(L47:R47)</f>
        <v>0</v>
      </c>
      <c r="T47" s="7" t="s">
        <v>36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7" t="s">
        <v>36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7" t="s">
        <v>36</v>
      </c>
      <c r="AK47" s="36">
        <f t="shared" si="21"/>
        <v>0</v>
      </c>
      <c r="AL47" s="36">
        <f t="shared" si="21"/>
        <v>0</v>
      </c>
      <c r="AM47" s="36">
        <f t="shared" si="21"/>
        <v>0</v>
      </c>
      <c r="AN47" s="36">
        <f t="shared" si="21"/>
        <v>0</v>
      </c>
      <c r="AO47" s="36">
        <f t="shared" si="21"/>
        <v>0</v>
      </c>
      <c r="AP47" s="36">
        <f t="shared" si="21"/>
        <v>0</v>
      </c>
      <c r="AQ47" s="36">
        <f t="shared" si="21"/>
        <v>0</v>
      </c>
      <c r="AR47" s="19">
        <f t="shared" si="28"/>
        <v>0</v>
      </c>
      <c r="AS47" s="19">
        <f t="shared" si="23"/>
        <v>0</v>
      </c>
      <c r="AT47" s="7" t="s">
        <v>36</v>
      </c>
      <c r="AU47" s="36">
        <f t="shared" si="29"/>
        <v>0</v>
      </c>
      <c r="AV47" s="36">
        <f t="shared" si="24"/>
        <v>0</v>
      </c>
      <c r="AW47" s="36">
        <f t="shared" si="24"/>
        <v>0</v>
      </c>
      <c r="AX47" s="36">
        <f t="shared" si="24"/>
        <v>0</v>
      </c>
      <c r="AY47" s="36">
        <f t="shared" si="24"/>
        <v>0</v>
      </c>
      <c r="AZ47" s="36">
        <f t="shared" si="24"/>
        <v>0</v>
      </c>
      <c r="BA47" s="36">
        <f t="shared" si="24"/>
        <v>0</v>
      </c>
      <c r="BB47" s="19">
        <f t="shared" si="25"/>
        <v>0</v>
      </c>
    </row>
    <row r="48" spans="1:54" x14ac:dyDescent="0.25">
      <c r="A48" s="7" t="s">
        <v>37</v>
      </c>
      <c r="B48" s="35"/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2">
        <f t="shared" si="14"/>
        <v>0</v>
      </c>
      <c r="K48" s="7" t="s">
        <v>37</v>
      </c>
      <c r="L48" s="12">
        <f t="shared" si="30"/>
        <v>0</v>
      </c>
      <c r="M48" s="12">
        <f t="shared" ref="M48" si="34">D48*$B48</f>
        <v>0</v>
      </c>
      <c r="N48" s="12">
        <f t="shared" si="32"/>
        <v>0</v>
      </c>
      <c r="O48" s="12">
        <f t="shared" si="33"/>
        <v>0</v>
      </c>
      <c r="P48" s="12">
        <f t="shared" si="17"/>
        <v>0</v>
      </c>
      <c r="Q48" s="12">
        <f t="shared" si="18"/>
        <v>0</v>
      </c>
      <c r="R48" s="12">
        <f t="shared" si="19"/>
        <v>0</v>
      </c>
      <c r="S48" s="19">
        <f>SUM(L48:R48)</f>
        <v>0</v>
      </c>
      <c r="T48" s="7" t="s">
        <v>37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7" t="s">
        <v>37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7" t="s">
        <v>37</v>
      </c>
      <c r="AK48" s="36">
        <f t="shared" si="21"/>
        <v>0</v>
      </c>
      <c r="AL48" s="36">
        <f t="shared" si="21"/>
        <v>0</v>
      </c>
      <c r="AM48" s="36">
        <f t="shared" si="21"/>
        <v>0</v>
      </c>
      <c r="AN48" s="36">
        <f t="shared" si="21"/>
        <v>0</v>
      </c>
      <c r="AO48" s="36">
        <f t="shared" si="21"/>
        <v>0</v>
      </c>
      <c r="AP48" s="36">
        <f t="shared" si="21"/>
        <v>0</v>
      </c>
      <c r="AQ48" s="36">
        <f t="shared" si="21"/>
        <v>0</v>
      </c>
      <c r="AR48" s="19">
        <f t="shared" si="28"/>
        <v>0</v>
      </c>
      <c r="AS48" s="19">
        <f t="shared" si="23"/>
        <v>0</v>
      </c>
      <c r="AT48" s="7" t="s">
        <v>37</v>
      </c>
      <c r="AU48" s="36">
        <f t="shared" si="29"/>
        <v>0</v>
      </c>
      <c r="AV48" s="36">
        <f t="shared" si="24"/>
        <v>0</v>
      </c>
      <c r="AW48" s="36">
        <f t="shared" si="24"/>
        <v>0</v>
      </c>
      <c r="AX48" s="36">
        <f t="shared" si="24"/>
        <v>0</v>
      </c>
      <c r="AY48" s="36">
        <f t="shared" si="24"/>
        <v>0</v>
      </c>
      <c r="AZ48" s="36">
        <f t="shared" si="24"/>
        <v>0</v>
      </c>
      <c r="BA48" s="36">
        <f t="shared" si="24"/>
        <v>0</v>
      </c>
      <c r="BB48" s="19">
        <f t="shared" si="25"/>
        <v>0</v>
      </c>
    </row>
    <row r="49" spans="1:54" x14ac:dyDescent="0.25">
      <c r="A49" s="4"/>
      <c r="B49" s="15">
        <f>SUM(B31:B48)</f>
        <v>0</v>
      </c>
      <c r="C49" s="16"/>
      <c r="D49" s="16"/>
      <c r="E49" s="16"/>
      <c r="F49" s="16"/>
      <c r="G49" s="16"/>
      <c r="H49" s="16"/>
      <c r="I49" s="16"/>
      <c r="J49" s="16"/>
      <c r="K49" s="18" t="s">
        <v>38</v>
      </c>
      <c r="L49" s="19">
        <f t="shared" ref="L49" si="35">SUM(L31:L48)</f>
        <v>0</v>
      </c>
      <c r="M49" s="19">
        <f>SUM(M31:M48)</f>
        <v>0</v>
      </c>
      <c r="N49" s="19">
        <f t="shared" ref="N49:S49" si="36">SUM(N31:N48)</f>
        <v>0</v>
      </c>
      <c r="O49" s="19">
        <f t="shared" si="36"/>
        <v>0</v>
      </c>
      <c r="P49" s="19">
        <f t="shared" si="36"/>
        <v>0</v>
      </c>
      <c r="Q49" s="19">
        <f t="shared" si="36"/>
        <v>0</v>
      </c>
      <c r="R49" s="19">
        <f t="shared" si="36"/>
        <v>0</v>
      </c>
      <c r="S49" s="19">
        <f t="shared" si="36"/>
        <v>0</v>
      </c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8" t="s">
        <v>38</v>
      </c>
      <c r="AK49" s="19">
        <f t="shared" ref="AK49:AS49" si="37">SUM(AK31:AK48)</f>
        <v>0</v>
      </c>
      <c r="AL49" s="19">
        <f t="shared" si="37"/>
        <v>0</v>
      </c>
      <c r="AM49" s="19">
        <f t="shared" si="37"/>
        <v>0</v>
      </c>
      <c r="AN49" s="19">
        <f t="shared" si="37"/>
        <v>0</v>
      </c>
      <c r="AO49" s="19">
        <f t="shared" si="37"/>
        <v>0</v>
      </c>
      <c r="AP49" s="19">
        <f t="shared" si="37"/>
        <v>0</v>
      </c>
      <c r="AQ49" s="19">
        <f t="shared" si="37"/>
        <v>0</v>
      </c>
      <c r="AR49" s="19">
        <f t="shared" si="37"/>
        <v>0</v>
      </c>
      <c r="AS49" s="19">
        <f t="shared" si="37"/>
        <v>0</v>
      </c>
      <c r="AT49" s="18" t="s">
        <v>38</v>
      </c>
      <c r="AU49" s="19">
        <f t="shared" ref="AU49:BB49" si="38">SUM(AU31:AU48)</f>
        <v>0</v>
      </c>
      <c r="AV49" s="19">
        <f t="shared" si="38"/>
        <v>0</v>
      </c>
      <c r="AW49" s="19">
        <f t="shared" si="38"/>
        <v>0</v>
      </c>
      <c r="AX49" s="19">
        <f t="shared" si="38"/>
        <v>0</v>
      </c>
      <c r="AY49" s="19">
        <f t="shared" si="38"/>
        <v>0</v>
      </c>
      <c r="AZ49" s="19">
        <f t="shared" si="38"/>
        <v>0</v>
      </c>
      <c r="BA49" s="19">
        <f t="shared" si="38"/>
        <v>0</v>
      </c>
      <c r="BB49" s="19">
        <f t="shared" si="38"/>
        <v>0</v>
      </c>
    </row>
    <row r="51" spans="1:54" x14ac:dyDescent="0.25">
      <c r="A51" s="1" t="s">
        <v>40</v>
      </c>
    </row>
    <row r="52" spans="1:54" x14ac:dyDescent="0.25">
      <c r="A52" s="66" t="s">
        <v>0</v>
      </c>
      <c r="B52" s="66"/>
      <c r="C52" s="66"/>
      <c r="D52" s="66"/>
      <c r="E52" s="66"/>
      <c r="F52" s="66"/>
      <c r="G52" s="66"/>
      <c r="H52" s="66"/>
      <c r="I52" s="66"/>
      <c r="J52" s="23" t="s">
        <v>1</v>
      </c>
      <c r="K52" s="24">
        <v>2016</v>
      </c>
      <c r="L52" s="2"/>
      <c r="M52" s="2"/>
      <c r="N52" s="2"/>
      <c r="O52" s="2"/>
      <c r="P52" s="2"/>
      <c r="Q52" s="2"/>
      <c r="R52" s="2"/>
      <c r="S52" s="3"/>
      <c r="T52" s="4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4"/>
      <c r="AK52" s="2"/>
      <c r="AL52" s="2"/>
      <c r="AM52" s="2"/>
      <c r="AN52" s="2"/>
      <c r="AO52" s="2"/>
      <c r="AP52" s="2"/>
      <c r="AQ52" s="2"/>
      <c r="AR52" s="2"/>
      <c r="AS52" s="2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67" t="s">
        <v>40</v>
      </c>
      <c r="B53" s="68"/>
      <c r="C53" s="68"/>
      <c r="D53" s="68"/>
      <c r="E53" s="68"/>
      <c r="F53" s="68"/>
      <c r="G53" s="68"/>
      <c r="H53" s="68"/>
      <c r="I53" s="68"/>
      <c r="J53" s="69"/>
      <c r="K53" s="70" t="s">
        <v>40</v>
      </c>
      <c r="L53" s="71"/>
      <c r="M53" s="71"/>
      <c r="N53" s="71"/>
      <c r="O53" s="71"/>
      <c r="P53" s="71"/>
      <c r="Q53" s="71"/>
      <c r="R53" s="71"/>
      <c r="S53" s="72"/>
      <c r="T53" s="67" t="s">
        <v>40</v>
      </c>
      <c r="U53" s="68"/>
      <c r="V53" s="68"/>
      <c r="W53" s="68"/>
      <c r="X53" s="68"/>
      <c r="Y53" s="68"/>
      <c r="Z53" s="68"/>
      <c r="AA53" s="68"/>
      <c r="AB53" s="67" t="s">
        <v>40</v>
      </c>
      <c r="AC53" s="68"/>
      <c r="AD53" s="68"/>
      <c r="AE53" s="68"/>
      <c r="AF53" s="68"/>
      <c r="AG53" s="68"/>
      <c r="AH53" s="68"/>
      <c r="AI53" s="69"/>
      <c r="AJ53" s="67" t="s">
        <v>40</v>
      </c>
      <c r="AK53" s="68"/>
      <c r="AL53" s="68"/>
      <c r="AM53" s="68"/>
      <c r="AN53" s="68"/>
      <c r="AO53" s="68"/>
      <c r="AP53" s="68"/>
      <c r="AQ53" s="68"/>
      <c r="AR53" s="68"/>
      <c r="AS53" s="68"/>
      <c r="AT53" s="67" t="s">
        <v>40</v>
      </c>
      <c r="AU53" s="68"/>
      <c r="AV53" s="68"/>
      <c r="AW53" s="68"/>
      <c r="AX53" s="68"/>
      <c r="AY53" s="68"/>
      <c r="AZ53" s="68"/>
      <c r="BA53" s="68"/>
      <c r="BB53" s="68"/>
    </row>
    <row r="54" spans="1:54" x14ac:dyDescent="0.25">
      <c r="A54" s="5" t="s">
        <v>2</v>
      </c>
      <c r="B54" s="6" t="s">
        <v>3</v>
      </c>
      <c r="C54" s="73" t="s">
        <v>4</v>
      </c>
      <c r="D54" s="74"/>
      <c r="E54" s="74"/>
      <c r="F54" s="74"/>
      <c r="G54" s="74"/>
      <c r="H54" s="74"/>
      <c r="I54" s="74"/>
      <c r="J54" s="75"/>
      <c r="K54" s="5" t="s">
        <v>2</v>
      </c>
      <c r="L54" s="73" t="s">
        <v>5</v>
      </c>
      <c r="M54" s="74"/>
      <c r="N54" s="74"/>
      <c r="O54" s="74"/>
      <c r="P54" s="74"/>
      <c r="Q54" s="74"/>
      <c r="R54" s="74"/>
      <c r="S54" s="74"/>
      <c r="T54" s="5" t="s">
        <v>2</v>
      </c>
      <c r="U54" s="73" t="s">
        <v>6</v>
      </c>
      <c r="V54" s="73"/>
      <c r="W54" s="73"/>
      <c r="X54" s="73"/>
      <c r="Y54" s="73"/>
      <c r="Z54" s="73"/>
      <c r="AA54" s="73"/>
      <c r="AB54" s="5" t="s">
        <v>2</v>
      </c>
      <c r="AC54" s="73" t="s">
        <v>7</v>
      </c>
      <c r="AD54" s="74"/>
      <c r="AE54" s="74"/>
      <c r="AF54" s="74"/>
      <c r="AG54" s="74"/>
      <c r="AH54" s="74"/>
      <c r="AI54" s="75"/>
      <c r="AJ54" s="5" t="s">
        <v>2</v>
      </c>
      <c r="AK54" s="73" t="s">
        <v>8</v>
      </c>
      <c r="AL54" s="74"/>
      <c r="AM54" s="74"/>
      <c r="AN54" s="74"/>
      <c r="AO54" s="74"/>
      <c r="AP54" s="74"/>
      <c r="AQ54" s="74"/>
      <c r="AR54" s="74"/>
      <c r="AS54" s="20" t="s">
        <v>9</v>
      </c>
      <c r="AT54" s="5" t="s">
        <v>2</v>
      </c>
      <c r="AU54" s="73" t="s">
        <v>10</v>
      </c>
      <c r="AV54" s="73"/>
      <c r="AW54" s="73"/>
      <c r="AX54" s="73"/>
      <c r="AY54" s="73"/>
      <c r="AZ54" s="73"/>
      <c r="BA54" s="73"/>
      <c r="BB54" s="73"/>
    </row>
    <row r="55" spans="1:54" x14ac:dyDescent="0.25">
      <c r="A55" s="7"/>
      <c r="B55" s="8" t="s">
        <v>11</v>
      </c>
      <c r="C55" s="9" t="s">
        <v>12</v>
      </c>
      <c r="D55" s="9" t="s">
        <v>13</v>
      </c>
      <c r="E55" s="9" t="s">
        <v>14</v>
      </c>
      <c r="F55" s="9" t="s">
        <v>15</v>
      </c>
      <c r="G55" s="10" t="s">
        <v>16</v>
      </c>
      <c r="H55" s="9" t="s">
        <v>17</v>
      </c>
      <c r="I55" s="9" t="s">
        <v>18</v>
      </c>
      <c r="J55" s="11" t="s">
        <v>19</v>
      </c>
      <c r="K55" s="7"/>
      <c r="L55" s="9" t="s">
        <v>12</v>
      </c>
      <c r="M55" s="9" t="s">
        <v>13</v>
      </c>
      <c r="N55" s="9" t="s">
        <v>14</v>
      </c>
      <c r="O55" s="9" t="s">
        <v>15</v>
      </c>
      <c r="P55" s="10" t="s">
        <v>16</v>
      </c>
      <c r="Q55" s="9" t="s">
        <v>17</v>
      </c>
      <c r="R55" s="9" t="s">
        <v>18</v>
      </c>
      <c r="S55" s="8" t="s">
        <v>19</v>
      </c>
      <c r="T55" s="7"/>
      <c r="U55" s="9" t="s">
        <v>12</v>
      </c>
      <c r="V55" s="9" t="s">
        <v>13</v>
      </c>
      <c r="W55" s="9" t="s">
        <v>14</v>
      </c>
      <c r="X55" s="9" t="s">
        <v>15</v>
      </c>
      <c r="Y55" s="10" t="s">
        <v>16</v>
      </c>
      <c r="Z55" s="9" t="s">
        <v>17</v>
      </c>
      <c r="AA55" s="9" t="s">
        <v>18</v>
      </c>
      <c r="AB55" s="7"/>
      <c r="AC55" s="9" t="s">
        <v>12</v>
      </c>
      <c r="AD55" s="9" t="s">
        <v>13</v>
      </c>
      <c r="AE55" s="9" t="s">
        <v>14</v>
      </c>
      <c r="AF55" s="9" t="s">
        <v>15</v>
      </c>
      <c r="AG55" s="10" t="s">
        <v>16</v>
      </c>
      <c r="AH55" s="9" t="s">
        <v>17</v>
      </c>
      <c r="AI55" s="11" t="s">
        <v>18</v>
      </c>
      <c r="AJ55" s="7"/>
      <c r="AK55" s="9" t="s">
        <v>12</v>
      </c>
      <c r="AL55" s="9" t="s">
        <v>13</v>
      </c>
      <c r="AM55" s="9" t="s">
        <v>14</v>
      </c>
      <c r="AN55" s="9" t="s">
        <v>15</v>
      </c>
      <c r="AO55" s="10" t="s">
        <v>16</v>
      </c>
      <c r="AP55" s="9" t="s">
        <v>17</v>
      </c>
      <c r="AQ55" s="9" t="s">
        <v>18</v>
      </c>
      <c r="AR55" s="21" t="s">
        <v>19</v>
      </c>
      <c r="AS55" s="21" t="s">
        <v>11</v>
      </c>
      <c r="AT55" s="7"/>
      <c r="AU55" s="9" t="s">
        <v>12</v>
      </c>
      <c r="AV55" s="9" t="s">
        <v>13</v>
      </c>
      <c r="AW55" s="9" t="s">
        <v>14</v>
      </c>
      <c r="AX55" s="9" t="s">
        <v>15</v>
      </c>
      <c r="AY55" s="10" t="s">
        <v>16</v>
      </c>
      <c r="AZ55" s="9" t="s">
        <v>17</v>
      </c>
      <c r="BA55" s="9" t="s">
        <v>18</v>
      </c>
      <c r="BB55" s="21" t="s">
        <v>19</v>
      </c>
    </row>
    <row r="56" spans="1:54" x14ac:dyDescent="0.25">
      <c r="A56" s="7" t="s">
        <v>20</v>
      </c>
      <c r="B56" s="35"/>
      <c r="C56" s="25">
        <v>1.8522473742217511E-2</v>
      </c>
      <c r="D56" s="25">
        <v>0</v>
      </c>
      <c r="E56" s="25">
        <v>0.98147752625778251</v>
      </c>
      <c r="F56" s="25">
        <v>0</v>
      </c>
      <c r="G56" s="25">
        <v>0</v>
      </c>
      <c r="H56" s="25">
        <v>0</v>
      </c>
      <c r="I56" s="25">
        <v>0</v>
      </c>
      <c r="J56" s="22">
        <f t="shared" ref="J56:J73" si="39">SUM(C56:I56)</f>
        <v>1</v>
      </c>
      <c r="K56" s="7" t="s">
        <v>20</v>
      </c>
      <c r="L56" s="12">
        <f>C56*$B56</f>
        <v>0</v>
      </c>
      <c r="M56" s="12">
        <f t="shared" ref="M56:M68" si="40">D56*$B56</f>
        <v>0</v>
      </c>
      <c r="N56" s="12">
        <f>E56*$B56</f>
        <v>0</v>
      </c>
      <c r="O56" s="12">
        <f t="shared" ref="O56:O68" si="41">F56*$B56</f>
        <v>0</v>
      </c>
      <c r="P56" s="12">
        <f t="shared" ref="P56:P73" si="42">G56*$B56</f>
        <v>0</v>
      </c>
      <c r="Q56" s="12">
        <f t="shared" ref="Q56:Q73" si="43">H56*$B56</f>
        <v>0</v>
      </c>
      <c r="R56" s="12">
        <f t="shared" ref="R56:R73" si="44">I56*$B56</f>
        <v>0</v>
      </c>
      <c r="S56" s="19">
        <f t="shared" ref="S56:S69" si="45">SUM(L56:R56)</f>
        <v>0</v>
      </c>
      <c r="T56" s="7" t="s">
        <v>20</v>
      </c>
      <c r="U56" s="25">
        <v>0.33787832692046765</v>
      </c>
      <c r="V56" s="25">
        <v>0</v>
      </c>
      <c r="W56" s="25">
        <v>0.88940449765136376</v>
      </c>
      <c r="X56" s="25">
        <v>0</v>
      </c>
      <c r="Y56" s="25">
        <v>0</v>
      </c>
      <c r="Z56" s="25">
        <v>0</v>
      </c>
      <c r="AA56" s="25">
        <v>0</v>
      </c>
      <c r="AB56" s="7" t="s">
        <v>20</v>
      </c>
      <c r="AC56" s="25">
        <v>0.45</v>
      </c>
      <c r="AD56" s="25">
        <v>0</v>
      </c>
      <c r="AE56" s="25">
        <v>0.95</v>
      </c>
      <c r="AF56" s="25">
        <v>0</v>
      </c>
      <c r="AG56" s="25">
        <v>0</v>
      </c>
      <c r="AH56" s="25">
        <v>0</v>
      </c>
      <c r="AI56" s="25">
        <v>0</v>
      </c>
      <c r="AJ56" s="7" t="s">
        <v>20</v>
      </c>
      <c r="AK56" s="36">
        <f t="shared" ref="AK56:AQ73" si="46">IFERROR(U56*L56,0)</f>
        <v>0</v>
      </c>
      <c r="AL56" s="36">
        <f t="shared" si="46"/>
        <v>0</v>
      </c>
      <c r="AM56" s="36">
        <f t="shared" si="46"/>
        <v>0</v>
      </c>
      <c r="AN56" s="36">
        <f t="shared" si="46"/>
        <v>0</v>
      </c>
      <c r="AO56" s="36">
        <f t="shared" si="46"/>
        <v>0</v>
      </c>
      <c r="AP56" s="36">
        <f t="shared" si="46"/>
        <v>0</v>
      </c>
      <c r="AQ56" s="36">
        <f t="shared" si="46"/>
        <v>0</v>
      </c>
      <c r="AR56" s="19">
        <f t="shared" ref="AR56" si="47">SUM(AK56:AQ56)</f>
        <v>0</v>
      </c>
      <c r="AS56" s="19">
        <f t="shared" ref="AS56:AS73" si="48">S56-AR56</f>
        <v>0</v>
      </c>
      <c r="AT56" s="7" t="s">
        <v>20</v>
      </c>
      <c r="AU56" s="36">
        <f>IFERROR(L56*(1-U56/(AC56)),0)</f>
        <v>0</v>
      </c>
      <c r="AV56" s="36">
        <f t="shared" ref="AV56:BA73" si="49">IFERROR(M56*(1-V56/(AD56)),0)</f>
        <v>0</v>
      </c>
      <c r="AW56" s="36">
        <f t="shared" si="49"/>
        <v>0</v>
      </c>
      <c r="AX56" s="36">
        <f t="shared" si="49"/>
        <v>0</v>
      </c>
      <c r="AY56" s="36">
        <f t="shared" si="49"/>
        <v>0</v>
      </c>
      <c r="AZ56" s="36">
        <f t="shared" si="49"/>
        <v>0</v>
      </c>
      <c r="BA56" s="36">
        <f t="shared" si="49"/>
        <v>0</v>
      </c>
      <c r="BB56" s="19">
        <f t="shared" ref="BB56:BB73" si="50">SUM(AU56:BA56)</f>
        <v>0</v>
      </c>
    </row>
    <row r="57" spans="1:54" x14ac:dyDescent="0.25">
      <c r="A57" s="7" t="s">
        <v>21</v>
      </c>
      <c r="B57" s="35"/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2">
        <f t="shared" si="39"/>
        <v>0</v>
      </c>
      <c r="K57" s="7" t="s">
        <v>21</v>
      </c>
      <c r="L57" s="12">
        <f t="shared" ref="L57:L68" si="51">C57*$B57</f>
        <v>0</v>
      </c>
      <c r="M57" s="12">
        <f t="shared" si="40"/>
        <v>0</v>
      </c>
      <c r="N57" s="12">
        <f t="shared" ref="N57:N68" si="52">E57*$B57</f>
        <v>0</v>
      </c>
      <c r="O57" s="12">
        <f t="shared" si="41"/>
        <v>0</v>
      </c>
      <c r="P57" s="12">
        <f t="shared" si="42"/>
        <v>0</v>
      </c>
      <c r="Q57" s="12">
        <f t="shared" si="43"/>
        <v>0</v>
      </c>
      <c r="R57" s="12">
        <f t="shared" si="44"/>
        <v>0</v>
      </c>
      <c r="S57" s="19">
        <f t="shared" si="45"/>
        <v>0</v>
      </c>
      <c r="T57" s="7" t="s">
        <v>21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7" t="s">
        <v>21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7" t="s">
        <v>21</v>
      </c>
      <c r="AK57" s="36">
        <f t="shared" si="46"/>
        <v>0</v>
      </c>
      <c r="AL57" s="36">
        <f t="shared" si="46"/>
        <v>0</v>
      </c>
      <c r="AM57" s="36">
        <f t="shared" si="46"/>
        <v>0</v>
      </c>
      <c r="AN57" s="36">
        <f t="shared" si="46"/>
        <v>0</v>
      </c>
      <c r="AO57" s="36">
        <f t="shared" si="46"/>
        <v>0</v>
      </c>
      <c r="AP57" s="36">
        <f t="shared" si="46"/>
        <v>0</v>
      </c>
      <c r="AQ57" s="36">
        <f t="shared" si="46"/>
        <v>0</v>
      </c>
      <c r="AR57" s="19">
        <f t="shared" ref="AR57:AR73" si="53">SUM(AK57:AQ57)</f>
        <v>0</v>
      </c>
      <c r="AS57" s="19">
        <f t="shared" si="48"/>
        <v>0</v>
      </c>
      <c r="AT57" s="7" t="s">
        <v>21</v>
      </c>
      <c r="AU57" s="36">
        <f t="shared" ref="AU57:AU73" si="54">IFERROR(L57*(1-U57/(AC57)),0)</f>
        <v>0</v>
      </c>
      <c r="AV57" s="36">
        <f t="shared" si="49"/>
        <v>0</v>
      </c>
      <c r="AW57" s="36">
        <f t="shared" si="49"/>
        <v>0</v>
      </c>
      <c r="AX57" s="36">
        <f t="shared" si="49"/>
        <v>0</v>
      </c>
      <c r="AY57" s="36">
        <f t="shared" si="49"/>
        <v>0</v>
      </c>
      <c r="AZ57" s="36">
        <f t="shared" si="49"/>
        <v>0</v>
      </c>
      <c r="BA57" s="36">
        <f t="shared" si="49"/>
        <v>0</v>
      </c>
      <c r="BB57" s="19">
        <f t="shared" si="50"/>
        <v>0</v>
      </c>
    </row>
    <row r="58" spans="1:54" x14ac:dyDescent="0.25">
      <c r="A58" s="7" t="s">
        <v>22</v>
      </c>
      <c r="B58" s="35"/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2">
        <f t="shared" si="39"/>
        <v>0</v>
      </c>
      <c r="K58" s="7" t="s">
        <v>22</v>
      </c>
      <c r="L58" s="12">
        <f t="shared" si="51"/>
        <v>0</v>
      </c>
      <c r="M58" s="12">
        <f t="shared" si="40"/>
        <v>0</v>
      </c>
      <c r="N58" s="12">
        <f t="shared" si="52"/>
        <v>0</v>
      </c>
      <c r="O58" s="12">
        <f t="shared" si="41"/>
        <v>0</v>
      </c>
      <c r="P58" s="12">
        <f t="shared" si="42"/>
        <v>0</v>
      </c>
      <c r="Q58" s="12">
        <f t="shared" si="43"/>
        <v>0</v>
      </c>
      <c r="R58" s="12">
        <f t="shared" si="44"/>
        <v>0</v>
      </c>
      <c r="S58" s="19">
        <f t="shared" si="45"/>
        <v>0</v>
      </c>
      <c r="T58" s="7" t="s">
        <v>22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7" t="s">
        <v>22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7" t="s">
        <v>22</v>
      </c>
      <c r="AK58" s="36">
        <f t="shared" si="46"/>
        <v>0</v>
      </c>
      <c r="AL58" s="36">
        <f t="shared" si="46"/>
        <v>0</v>
      </c>
      <c r="AM58" s="36">
        <f t="shared" si="46"/>
        <v>0</v>
      </c>
      <c r="AN58" s="36">
        <f t="shared" si="46"/>
        <v>0</v>
      </c>
      <c r="AO58" s="36">
        <f t="shared" si="46"/>
        <v>0</v>
      </c>
      <c r="AP58" s="36">
        <f t="shared" si="46"/>
        <v>0</v>
      </c>
      <c r="AQ58" s="36">
        <f t="shared" si="46"/>
        <v>0</v>
      </c>
      <c r="AR58" s="19">
        <f t="shared" si="53"/>
        <v>0</v>
      </c>
      <c r="AS58" s="19">
        <f t="shared" si="48"/>
        <v>0</v>
      </c>
      <c r="AT58" s="7" t="s">
        <v>22</v>
      </c>
      <c r="AU58" s="36">
        <f t="shared" si="54"/>
        <v>0</v>
      </c>
      <c r="AV58" s="36">
        <f t="shared" si="49"/>
        <v>0</v>
      </c>
      <c r="AW58" s="36">
        <f t="shared" si="49"/>
        <v>0</v>
      </c>
      <c r="AX58" s="36">
        <f t="shared" si="49"/>
        <v>0</v>
      </c>
      <c r="AY58" s="36">
        <f t="shared" si="49"/>
        <v>0</v>
      </c>
      <c r="AZ58" s="36">
        <f t="shared" si="49"/>
        <v>0</v>
      </c>
      <c r="BA58" s="36">
        <f t="shared" si="49"/>
        <v>0</v>
      </c>
      <c r="BB58" s="19">
        <f t="shared" si="50"/>
        <v>0</v>
      </c>
    </row>
    <row r="59" spans="1:54" x14ac:dyDescent="0.25">
      <c r="A59" s="7" t="s">
        <v>23</v>
      </c>
      <c r="B59" s="35"/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2">
        <f t="shared" si="39"/>
        <v>0</v>
      </c>
      <c r="K59" s="7" t="s">
        <v>23</v>
      </c>
      <c r="L59" s="12">
        <f t="shared" si="51"/>
        <v>0</v>
      </c>
      <c r="M59" s="12">
        <f t="shared" si="40"/>
        <v>0</v>
      </c>
      <c r="N59" s="12">
        <f t="shared" si="52"/>
        <v>0</v>
      </c>
      <c r="O59" s="12">
        <f t="shared" si="41"/>
        <v>0</v>
      </c>
      <c r="P59" s="12">
        <f t="shared" si="42"/>
        <v>0</v>
      </c>
      <c r="Q59" s="12">
        <f t="shared" si="43"/>
        <v>0</v>
      </c>
      <c r="R59" s="12">
        <f t="shared" si="44"/>
        <v>0</v>
      </c>
      <c r="S59" s="19">
        <f t="shared" si="45"/>
        <v>0</v>
      </c>
      <c r="T59" s="7" t="s">
        <v>23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7" t="s">
        <v>23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7" t="s">
        <v>23</v>
      </c>
      <c r="AK59" s="36">
        <f t="shared" si="46"/>
        <v>0</v>
      </c>
      <c r="AL59" s="36">
        <f t="shared" si="46"/>
        <v>0</v>
      </c>
      <c r="AM59" s="36">
        <f t="shared" si="46"/>
        <v>0</v>
      </c>
      <c r="AN59" s="36">
        <f t="shared" si="46"/>
        <v>0</v>
      </c>
      <c r="AO59" s="36">
        <f t="shared" si="46"/>
        <v>0</v>
      </c>
      <c r="AP59" s="36">
        <f t="shared" si="46"/>
        <v>0</v>
      </c>
      <c r="AQ59" s="36">
        <f t="shared" si="46"/>
        <v>0</v>
      </c>
      <c r="AR59" s="19">
        <f t="shared" si="53"/>
        <v>0</v>
      </c>
      <c r="AS59" s="19">
        <f t="shared" si="48"/>
        <v>0</v>
      </c>
      <c r="AT59" s="7" t="s">
        <v>23</v>
      </c>
      <c r="AU59" s="36">
        <f t="shared" si="54"/>
        <v>0</v>
      </c>
      <c r="AV59" s="36">
        <f t="shared" si="49"/>
        <v>0</v>
      </c>
      <c r="AW59" s="36">
        <f t="shared" si="49"/>
        <v>0</v>
      </c>
      <c r="AX59" s="36">
        <f t="shared" si="49"/>
        <v>0</v>
      </c>
      <c r="AY59" s="36">
        <f t="shared" si="49"/>
        <v>0</v>
      </c>
      <c r="AZ59" s="36">
        <f t="shared" si="49"/>
        <v>0</v>
      </c>
      <c r="BA59" s="36">
        <f t="shared" si="49"/>
        <v>0</v>
      </c>
      <c r="BB59" s="19">
        <f t="shared" si="50"/>
        <v>0</v>
      </c>
    </row>
    <row r="60" spans="1:54" x14ac:dyDescent="0.25">
      <c r="A60" s="13" t="s">
        <v>24</v>
      </c>
      <c r="B60" s="35"/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2">
        <f t="shared" si="39"/>
        <v>0</v>
      </c>
      <c r="K60" s="13" t="s">
        <v>24</v>
      </c>
      <c r="L60" s="12">
        <f t="shared" si="51"/>
        <v>0</v>
      </c>
      <c r="M60" s="12">
        <f t="shared" si="40"/>
        <v>0</v>
      </c>
      <c r="N60" s="12">
        <f t="shared" si="52"/>
        <v>0</v>
      </c>
      <c r="O60" s="12">
        <f t="shared" si="41"/>
        <v>0</v>
      </c>
      <c r="P60" s="12">
        <f t="shared" si="42"/>
        <v>0</v>
      </c>
      <c r="Q60" s="12">
        <f t="shared" si="43"/>
        <v>0</v>
      </c>
      <c r="R60" s="12">
        <f t="shared" si="44"/>
        <v>0</v>
      </c>
      <c r="S60" s="19">
        <f t="shared" si="45"/>
        <v>0</v>
      </c>
      <c r="T60" s="13" t="s">
        <v>24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13" t="s">
        <v>24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13" t="s">
        <v>24</v>
      </c>
      <c r="AK60" s="36">
        <f t="shared" si="46"/>
        <v>0</v>
      </c>
      <c r="AL60" s="36">
        <f t="shared" si="46"/>
        <v>0</v>
      </c>
      <c r="AM60" s="36">
        <f t="shared" si="46"/>
        <v>0</v>
      </c>
      <c r="AN60" s="36">
        <f t="shared" si="46"/>
        <v>0</v>
      </c>
      <c r="AO60" s="36">
        <f t="shared" si="46"/>
        <v>0</v>
      </c>
      <c r="AP60" s="36">
        <f t="shared" si="46"/>
        <v>0</v>
      </c>
      <c r="AQ60" s="36">
        <f t="shared" si="46"/>
        <v>0</v>
      </c>
      <c r="AR60" s="19">
        <f t="shared" si="53"/>
        <v>0</v>
      </c>
      <c r="AS60" s="19">
        <f t="shared" si="48"/>
        <v>0</v>
      </c>
      <c r="AT60" s="13" t="s">
        <v>24</v>
      </c>
      <c r="AU60" s="36">
        <f t="shared" si="54"/>
        <v>0</v>
      </c>
      <c r="AV60" s="36">
        <f t="shared" si="49"/>
        <v>0</v>
      </c>
      <c r="AW60" s="36">
        <f t="shared" si="49"/>
        <v>0</v>
      </c>
      <c r="AX60" s="36">
        <f t="shared" si="49"/>
        <v>0</v>
      </c>
      <c r="AY60" s="36">
        <f t="shared" si="49"/>
        <v>0</v>
      </c>
      <c r="AZ60" s="36">
        <f t="shared" si="49"/>
        <v>0</v>
      </c>
      <c r="BA60" s="36">
        <f t="shared" si="49"/>
        <v>0</v>
      </c>
      <c r="BB60" s="19">
        <f t="shared" si="50"/>
        <v>0</v>
      </c>
    </row>
    <row r="61" spans="1:54" x14ac:dyDescent="0.25">
      <c r="A61" s="14" t="s">
        <v>25</v>
      </c>
      <c r="B61" s="35"/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2">
        <f t="shared" si="39"/>
        <v>0</v>
      </c>
      <c r="K61" s="14" t="s">
        <v>25</v>
      </c>
      <c r="L61" s="12">
        <f t="shared" si="51"/>
        <v>0</v>
      </c>
      <c r="M61" s="12">
        <f t="shared" si="40"/>
        <v>0</v>
      </c>
      <c r="N61" s="12">
        <f t="shared" si="52"/>
        <v>0</v>
      </c>
      <c r="O61" s="12">
        <f t="shared" si="41"/>
        <v>0</v>
      </c>
      <c r="P61" s="12">
        <f t="shared" si="42"/>
        <v>0</v>
      </c>
      <c r="Q61" s="12">
        <f t="shared" si="43"/>
        <v>0</v>
      </c>
      <c r="R61" s="12">
        <f t="shared" si="44"/>
        <v>0</v>
      </c>
      <c r="S61" s="19">
        <f t="shared" si="45"/>
        <v>0</v>
      </c>
      <c r="T61" s="14" t="s">
        <v>25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14" t="s">
        <v>25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14" t="s">
        <v>25</v>
      </c>
      <c r="AK61" s="36">
        <f t="shared" si="46"/>
        <v>0</v>
      </c>
      <c r="AL61" s="36">
        <f t="shared" si="46"/>
        <v>0</v>
      </c>
      <c r="AM61" s="36">
        <f t="shared" si="46"/>
        <v>0</v>
      </c>
      <c r="AN61" s="36">
        <f t="shared" si="46"/>
        <v>0</v>
      </c>
      <c r="AO61" s="36">
        <f t="shared" si="46"/>
        <v>0</v>
      </c>
      <c r="AP61" s="36">
        <f t="shared" si="46"/>
        <v>0</v>
      </c>
      <c r="AQ61" s="36">
        <f t="shared" si="46"/>
        <v>0</v>
      </c>
      <c r="AR61" s="19">
        <f t="shared" si="53"/>
        <v>0</v>
      </c>
      <c r="AS61" s="19">
        <f t="shared" si="48"/>
        <v>0</v>
      </c>
      <c r="AT61" s="14" t="s">
        <v>25</v>
      </c>
      <c r="AU61" s="36">
        <f t="shared" si="54"/>
        <v>0</v>
      </c>
      <c r="AV61" s="36">
        <f t="shared" si="49"/>
        <v>0</v>
      </c>
      <c r="AW61" s="36">
        <f t="shared" si="49"/>
        <v>0</v>
      </c>
      <c r="AX61" s="36">
        <f t="shared" si="49"/>
        <v>0</v>
      </c>
      <c r="AY61" s="36">
        <f t="shared" si="49"/>
        <v>0</v>
      </c>
      <c r="AZ61" s="36">
        <f t="shared" si="49"/>
        <v>0</v>
      </c>
      <c r="BA61" s="36">
        <f t="shared" si="49"/>
        <v>0</v>
      </c>
      <c r="BB61" s="19">
        <f t="shared" si="50"/>
        <v>0</v>
      </c>
    </row>
    <row r="62" spans="1:54" x14ac:dyDescent="0.25">
      <c r="A62" s="7" t="s">
        <v>26</v>
      </c>
      <c r="B62" s="35"/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2">
        <f t="shared" si="39"/>
        <v>0</v>
      </c>
      <c r="K62" s="7" t="s">
        <v>26</v>
      </c>
      <c r="L62" s="12">
        <f t="shared" si="51"/>
        <v>0</v>
      </c>
      <c r="M62" s="12">
        <f t="shared" si="40"/>
        <v>0</v>
      </c>
      <c r="N62" s="12">
        <f t="shared" si="52"/>
        <v>0</v>
      </c>
      <c r="O62" s="12">
        <f t="shared" si="41"/>
        <v>0</v>
      </c>
      <c r="P62" s="12">
        <f t="shared" si="42"/>
        <v>0</v>
      </c>
      <c r="Q62" s="12">
        <f t="shared" si="43"/>
        <v>0</v>
      </c>
      <c r="R62" s="12">
        <f t="shared" si="44"/>
        <v>0</v>
      </c>
      <c r="S62" s="19">
        <f t="shared" si="45"/>
        <v>0</v>
      </c>
      <c r="T62" s="7" t="s">
        <v>26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7" t="s">
        <v>26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7" t="s">
        <v>26</v>
      </c>
      <c r="AK62" s="36">
        <f t="shared" si="46"/>
        <v>0</v>
      </c>
      <c r="AL62" s="36">
        <f t="shared" si="46"/>
        <v>0</v>
      </c>
      <c r="AM62" s="36">
        <f t="shared" si="46"/>
        <v>0</v>
      </c>
      <c r="AN62" s="36">
        <f t="shared" si="46"/>
        <v>0</v>
      </c>
      <c r="AO62" s="36">
        <f t="shared" si="46"/>
        <v>0</v>
      </c>
      <c r="AP62" s="36">
        <f t="shared" si="46"/>
        <v>0</v>
      </c>
      <c r="AQ62" s="36">
        <f t="shared" si="46"/>
        <v>0</v>
      </c>
      <c r="AR62" s="19">
        <f t="shared" si="53"/>
        <v>0</v>
      </c>
      <c r="AS62" s="19">
        <f t="shared" si="48"/>
        <v>0</v>
      </c>
      <c r="AT62" s="7" t="s">
        <v>26</v>
      </c>
      <c r="AU62" s="36">
        <f t="shared" si="54"/>
        <v>0</v>
      </c>
      <c r="AV62" s="36">
        <f t="shared" si="49"/>
        <v>0</v>
      </c>
      <c r="AW62" s="36">
        <f t="shared" si="49"/>
        <v>0</v>
      </c>
      <c r="AX62" s="36">
        <f t="shared" si="49"/>
        <v>0</v>
      </c>
      <c r="AY62" s="36">
        <f t="shared" si="49"/>
        <v>0</v>
      </c>
      <c r="AZ62" s="36">
        <f t="shared" si="49"/>
        <v>0</v>
      </c>
      <c r="BA62" s="36">
        <f t="shared" si="49"/>
        <v>0</v>
      </c>
      <c r="BB62" s="19">
        <f t="shared" si="50"/>
        <v>0</v>
      </c>
    </row>
    <row r="63" spans="1:54" x14ac:dyDescent="0.25">
      <c r="A63" s="7" t="s">
        <v>27</v>
      </c>
      <c r="B63" s="35"/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2">
        <f t="shared" si="39"/>
        <v>0</v>
      </c>
      <c r="K63" s="7" t="s">
        <v>27</v>
      </c>
      <c r="L63" s="12">
        <f t="shared" si="51"/>
        <v>0</v>
      </c>
      <c r="M63" s="12">
        <f t="shared" si="40"/>
        <v>0</v>
      </c>
      <c r="N63" s="12">
        <f t="shared" si="52"/>
        <v>0</v>
      </c>
      <c r="O63" s="12">
        <f t="shared" si="41"/>
        <v>0</v>
      </c>
      <c r="P63" s="12">
        <f t="shared" si="42"/>
        <v>0</v>
      </c>
      <c r="Q63" s="12">
        <f t="shared" si="43"/>
        <v>0</v>
      </c>
      <c r="R63" s="12">
        <f t="shared" si="44"/>
        <v>0</v>
      </c>
      <c r="S63" s="19">
        <f t="shared" si="45"/>
        <v>0</v>
      </c>
      <c r="T63" s="7" t="s">
        <v>27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7" t="s">
        <v>27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7" t="s">
        <v>27</v>
      </c>
      <c r="AK63" s="36">
        <f t="shared" si="46"/>
        <v>0</v>
      </c>
      <c r="AL63" s="36">
        <f t="shared" si="46"/>
        <v>0</v>
      </c>
      <c r="AM63" s="36">
        <f t="shared" si="46"/>
        <v>0</v>
      </c>
      <c r="AN63" s="36">
        <f t="shared" si="46"/>
        <v>0</v>
      </c>
      <c r="AO63" s="36">
        <f t="shared" si="46"/>
        <v>0</v>
      </c>
      <c r="AP63" s="36">
        <f t="shared" si="46"/>
        <v>0</v>
      </c>
      <c r="AQ63" s="36">
        <f t="shared" si="46"/>
        <v>0</v>
      </c>
      <c r="AR63" s="19">
        <f t="shared" si="53"/>
        <v>0</v>
      </c>
      <c r="AS63" s="19">
        <f t="shared" si="48"/>
        <v>0</v>
      </c>
      <c r="AT63" s="7" t="s">
        <v>27</v>
      </c>
      <c r="AU63" s="36">
        <f t="shared" si="54"/>
        <v>0</v>
      </c>
      <c r="AV63" s="36">
        <f t="shared" si="49"/>
        <v>0</v>
      </c>
      <c r="AW63" s="36">
        <f t="shared" si="49"/>
        <v>0</v>
      </c>
      <c r="AX63" s="36">
        <f t="shared" si="49"/>
        <v>0</v>
      </c>
      <c r="AY63" s="36">
        <f t="shared" si="49"/>
        <v>0</v>
      </c>
      <c r="AZ63" s="36">
        <f t="shared" si="49"/>
        <v>0</v>
      </c>
      <c r="BA63" s="36">
        <f t="shared" si="49"/>
        <v>0</v>
      </c>
      <c r="BB63" s="19">
        <f t="shared" si="50"/>
        <v>0</v>
      </c>
    </row>
    <row r="64" spans="1:54" x14ac:dyDescent="0.25">
      <c r="A64" s="7" t="s">
        <v>28</v>
      </c>
      <c r="B64" s="35"/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2">
        <f t="shared" si="39"/>
        <v>0</v>
      </c>
      <c r="K64" s="7" t="s">
        <v>28</v>
      </c>
      <c r="L64" s="12">
        <f t="shared" si="51"/>
        <v>0</v>
      </c>
      <c r="M64" s="12">
        <f t="shared" si="40"/>
        <v>0</v>
      </c>
      <c r="N64" s="12">
        <f t="shared" si="52"/>
        <v>0</v>
      </c>
      <c r="O64" s="12">
        <f t="shared" si="41"/>
        <v>0</v>
      </c>
      <c r="P64" s="12">
        <f t="shared" si="42"/>
        <v>0</v>
      </c>
      <c r="Q64" s="12">
        <f t="shared" si="43"/>
        <v>0</v>
      </c>
      <c r="R64" s="12">
        <f t="shared" si="44"/>
        <v>0</v>
      </c>
      <c r="S64" s="19">
        <f t="shared" si="45"/>
        <v>0</v>
      </c>
      <c r="T64" s="7" t="s">
        <v>28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7" t="s">
        <v>28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7" t="s">
        <v>28</v>
      </c>
      <c r="AK64" s="36">
        <f t="shared" si="46"/>
        <v>0</v>
      </c>
      <c r="AL64" s="36">
        <f t="shared" si="46"/>
        <v>0</v>
      </c>
      <c r="AM64" s="36">
        <f t="shared" si="46"/>
        <v>0</v>
      </c>
      <c r="AN64" s="36">
        <f t="shared" si="46"/>
        <v>0</v>
      </c>
      <c r="AO64" s="36">
        <f t="shared" si="46"/>
        <v>0</v>
      </c>
      <c r="AP64" s="36">
        <f t="shared" si="46"/>
        <v>0</v>
      </c>
      <c r="AQ64" s="36">
        <f t="shared" si="46"/>
        <v>0</v>
      </c>
      <c r="AR64" s="19">
        <f t="shared" si="53"/>
        <v>0</v>
      </c>
      <c r="AS64" s="19">
        <f t="shared" si="48"/>
        <v>0</v>
      </c>
      <c r="AT64" s="7" t="s">
        <v>28</v>
      </c>
      <c r="AU64" s="36">
        <f t="shared" si="54"/>
        <v>0</v>
      </c>
      <c r="AV64" s="36">
        <f t="shared" si="49"/>
        <v>0</v>
      </c>
      <c r="AW64" s="36">
        <f t="shared" si="49"/>
        <v>0</v>
      </c>
      <c r="AX64" s="36">
        <f t="shared" si="49"/>
        <v>0</v>
      </c>
      <c r="AY64" s="36">
        <f t="shared" si="49"/>
        <v>0</v>
      </c>
      <c r="AZ64" s="36">
        <f t="shared" si="49"/>
        <v>0</v>
      </c>
      <c r="BA64" s="36">
        <f t="shared" si="49"/>
        <v>0</v>
      </c>
      <c r="BB64" s="19">
        <f t="shared" si="50"/>
        <v>0</v>
      </c>
    </row>
    <row r="65" spans="1:54" x14ac:dyDescent="0.25">
      <c r="A65" s="7" t="s">
        <v>29</v>
      </c>
      <c r="B65" s="35"/>
      <c r="C65" s="25">
        <v>1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2">
        <f t="shared" si="39"/>
        <v>1</v>
      </c>
      <c r="K65" s="7" t="s">
        <v>29</v>
      </c>
      <c r="L65" s="12">
        <f t="shared" si="51"/>
        <v>0</v>
      </c>
      <c r="M65" s="12">
        <f t="shared" si="40"/>
        <v>0</v>
      </c>
      <c r="N65" s="12">
        <f t="shared" si="52"/>
        <v>0</v>
      </c>
      <c r="O65" s="12">
        <f t="shared" si="41"/>
        <v>0</v>
      </c>
      <c r="P65" s="12">
        <f t="shared" si="42"/>
        <v>0</v>
      </c>
      <c r="Q65" s="12">
        <f t="shared" si="43"/>
        <v>0</v>
      </c>
      <c r="R65" s="12">
        <f t="shared" si="44"/>
        <v>0</v>
      </c>
      <c r="S65" s="19">
        <f t="shared" si="45"/>
        <v>0</v>
      </c>
      <c r="T65" s="7" t="s">
        <v>29</v>
      </c>
      <c r="U65" s="25">
        <v>0.27976024863104937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7" t="s">
        <v>29</v>
      </c>
      <c r="AC65" s="25">
        <v>0.3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7" t="s">
        <v>29</v>
      </c>
      <c r="AK65" s="36">
        <f t="shared" si="46"/>
        <v>0</v>
      </c>
      <c r="AL65" s="36">
        <f t="shared" si="46"/>
        <v>0</v>
      </c>
      <c r="AM65" s="36">
        <f t="shared" si="46"/>
        <v>0</v>
      </c>
      <c r="AN65" s="36">
        <f t="shared" si="46"/>
        <v>0</v>
      </c>
      <c r="AO65" s="36">
        <f t="shared" si="46"/>
        <v>0</v>
      </c>
      <c r="AP65" s="36">
        <f t="shared" si="46"/>
        <v>0</v>
      </c>
      <c r="AQ65" s="36">
        <f t="shared" si="46"/>
        <v>0</v>
      </c>
      <c r="AR65" s="19">
        <f t="shared" si="53"/>
        <v>0</v>
      </c>
      <c r="AS65" s="19">
        <f t="shared" si="48"/>
        <v>0</v>
      </c>
      <c r="AT65" s="7" t="s">
        <v>29</v>
      </c>
      <c r="AU65" s="36">
        <f t="shared" si="54"/>
        <v>0</v>
      </c>
      <c r="AV65" s="36">
        <f t="shared" si="49"/>
        <v>0</v>
      </c>
      <c r="AW65" s="36">
        <f t="shared" si="49"/>
        <v>0</v>
      </c>
      <c r="AX65" s="36">
        <f t="shared" si="49"/>
        <v>0</v>
      </c>
      <c r="AY65" s="36">
        <f t="shared" si="49"/>
        <v>0</v>
      </c>
      <c r="AZ65" s="36">
        <f t="shared" si="49"/>
        <v>0</v>
      </c>
      <c r="BA65" s="36">
        <f t="shared" si="49"/>
        <v>0</v>
      </c>
      <c r="BB65" s="19">
        <f t="shared" si="50"/>
        <v>0</v>
      </c>
    </row>
    <row r="66" spans="1:54" x14ac:dyDescent="0.25">
      <c r="A66" s="7" t="s">
        <v>30</v>
      </c>
      <c r="B66" s="35"/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2">
        <f t="shared" si="39"/>
        <v>0</v>
      </c>
      <c r="K66" s="7" t="s">
        <v>30</v>
      </c>
      <c r="L66" s="12">
        <f t="shared" si="51"/>
        <v>0</v>
      </c>
      <c r="M66" s="12">
        <f t="shared" si="40"/>
        <v>0</v>
      </c>
      <c r="N66" s="12">
        <f t="shared" si="52"/>
        <v>0</v>
      </c>
      <c r="O66" s="12">
        <f t="shared" si="41"/>
        <v>0</v>
      </c>
      <c r="P66" s="12">
        <f t="shared" si="42"/>
        <v>0</v>
      </c>
      <c r="Q66" s="12">
        <f t="shared" si="43"/>
        <v>0</v>
      </c>
      <c r="R66" s="12">
        <f t="shared" si="44"/>
        <v>0</v>
      </c>
      <c r="S66" s="19">
        <f t="shared" si="45"/>
        <v>0</v>
      </c>
      <c r="T66" s="7" t="s">
        <v>30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7" t="s">
        <v>30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7" t="s">
        <v>30</v>
      </c>
      <c r="AK66" s="36">
        <f t="shared" si="46"/>
        <v>0</v>
      </c>
      <c r="AL66" s="36">
        <f t="shared" si="46"/>
        <v>0</v>
      </c>
      <c r="AM66" s="36">
        <f t="shared" si="46"/>
        <v>0</v>
      </c>
      <c r="AN66" s="36">
        <f t="shared" si="46"/>
        <v>0</v>
      </c>
      <c r="AO66" s="36">
        <f t="shared" si="46"/>
        <v>0</v>
      </c>
      <c r="AP66" s="36">
        <f t="shared" si="46"/>
        <v>0</v>
      </c>
      <c r="AQ66" s="36">
        <f t="shared" si="46"/>
        <v>0</v>
      </c>
      <c r="AR66" s="19">
        <f t="shared" si="53"/>
        <v>0</v>
      </c>
      <c r="AS66" s="19">
        <f t="shared" si="48"/>
        <v>0</v>
      </c>
      <c r="AT66" s="7" t="s">
        <v>30</v>
      </c>
      <c r="AU66" s="36">
        <f t="shared" si="54"/>
        <v>0</v>
      </c>
      <c r="AV66" s="36">
        <f t="shared" si="49"/>
        <v>0</v>
      </c>
      <c r="AW66" s="36">
        <f t="shared" si="49"/>
        <v>0</v>
      </c>
      <c r="AX66" s="36">
        <f t="shared" si="49"/>
        <v>0</v>
      </c>
      <c r="AY66" s="36">
        <f t="shared" si="49"/>
        <v>0</v>
      </c>
      <c r="AZ66" s="36">
        <f t="shared" si="49"/>
        <v>0</v>
      </c>
      <c r="BA66" s="36">
        <f t="shared" si="49"/>
        <v>0</v>
      </c>
      <c r="BB66" s="19">
        <f t="shared" si="50"/>
        <v>0</v>
      </c>
    </row>
    <row r="67" spans="1:54" x14ac:dyDescent="0.25">
      <c r="A67" s="7" t="s">
        <v>31</v>
      </c>
      <c r="B67" s="35"/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2">
        <f t="shared" si="39"/>
        <v>0</v>
      </c>
      <c r="K67" s="7" t="s">
        <v>31</v>
      </c>
      <c r="L67" s="12">
        <f t="shared" si="51"/>
        <v>0</v>
      </c>
      <c r="M67" s="12">
        <f t="shared" si="40"/>
        <v>0</v>
      </c>
      <c r="N67" s="12">
        <f t="shared" si="52"/>
        <v>0</v>
      </c>
      <c r="O67" s="12">
        <f t="shared" si="41"/>
        <v>0</v>
      </c>
      <c r="P67" s="12">
        <f t="shared" si="42"/>
        <v>0</v>
      </c>
      <c r="Q67" s="12">
        <f t="shared" si="43"/>
        <v>0</v>
      </c>
      <c r="R67" s="12">
        <f t="shared" si="44"/>
        <v>0</v>
      </c>
      <c r="S67" s="19">
        <f t="shared" si="45"/>
        <v>0</v>
      </c>
      <c r="T67" s="7" t="s">
        <v>31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7" t="s">
        <v>31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7" t="s">
        <v>31</v>
      </c>
      <c r="AK67" s="36">
        <f t="shared" si="46"/>
        <v>0</v>
      </c>
      <c r="AL67" s="36">
        <f t="shared" si="46"/>
        <v>0</v>
      </c>
      <c r="AM67" s="36">
        <f t="shared" si="46"/>
        <v>0</v>
      </c>
      <c r="AN67" s="36">
        <f t="shared" si="46"/>
        <v>0</v>
      </c>
      <c r="AO67" s="36">
        <f t="shared" si="46"/>
        <v>0</v>
      </c>
      <c r="AP67" s="36">
        <f t="shared" si="46"/>
        <v>0</v>
      </c>
      <c r="AQ67" s="36">
        <f t="shared" si="46"/>
        <v>0</v>
      </c>
      <c r="AR67" s="19">
        <f t="shared" si="53"/>
        <v>0</v>
      </c>
      <c r="AS67" s="19">
        <f t="shared" si="48"/>
        <v>0</v>
      </c>
      <c r="AT67" s="7" t="s">
        <v>31</v>
      </c>
      <c r="AU67" s="36">
        <f t="shared" si="54"/>
        <v>0</v>
      </c>
      <c r="AV67" s="36">
        <f t="shared" si="49"/>
        <v>0</v>
      </c>
      <c r="AW67" s="36">
        <f t="shared" si="49"/>
        <v>0</v>
      </c>
      <c r="AX67" s="36">
        <f t="shared" si="49"/>
        <v>0</v>
      </c>
      <c r="AY67" s="36">
        <f t="shared" si="49"/>
        <v>0</v>
      </c>
      <c r="AZ67" s="36">
        <f t="shared" si="49"/>
        <v>0</v>
      </c>
      <c r="BA67" s="36">
        <f t="shared" si="49"/>
        <v>0</v>
      </c>
      <c r="BB67" s="19">
        <f t="shared" si="50"/>
        <v>0</v>
      </c>
    </row>
    <row r="68" spans="1:54" x14ac:dyDescent="0.25">
      <c r="A68" s="7" t="s">
        <v>32</v>
      </c>
      <c r="B68" s="35"/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2">
        <f t="shared" si="39"/>
        <v>0</v>
      </c>
      <c r="K68" s="7" t="s">
        <v>32</v>
      </c>
      <c r="L68" s="12">
        <f t="shared" si="51"/>
        <v>0</v>
      </c>
      <c r="M68" s="12">
        <f t="shared" si="40"/>
        <v>0</v>
      </c>
      <c r="N68" s="12">
        <f t="shared" si="52"/>
        <v>0</v>
      </c>
      <c r="O68" s="12">
        <f t="shared" si="41"/>
        <v>0</v>
      </c>
      <c r="P68" s="12">
        <f t="shared" si="42"/>
        <v>0</v>
      </c>
      <c r="Q68" s="12">
        <f t="shared" si="43"/>
        <v>0</v>
      </c>
      <c r="R68" s="12">
        <f t="shared" si="44"/>
        <v>0</v>
      </c>
      <c r="S68" s="19">
        <f t="shared" si="45"/>
        <v>0</v>
      </c>
      <c r="T68" s="7" t="s">
        <v>32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7" t="s">
        <v>32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7" t="s">
        <v>32</v>
      </c>
      <c r="AK68" s="36">
        <f t="shared" si="46"/>
        <v>0</v>
      </c>
      <c r="AL68" s="36">
        <f t="shared" si="46"/>
        <v>0</v>
      </c>
      <c r="AM68" s="36">
        <f t="shared" si="46"/>
        <v>0</v>
      </c>
      <c r="AN68" s="36">
        <f t="shared" si="46"/>
        <v>0</v>
      </c>
      <c r="AO68" s="36">
        <f t="shared" si="46"/>
        <v>0</v>
      </c>
      <c r="AP68" s="36">
        <f t="shared" si="46"/>
        <v>0</v>
      </c>
      <c r="AQ68" s="36">
        <f t="shared" si="46"/>
        <v>0</v>
      </c>
      <c r="AR68" s="19">
        <f t="shared" si="53"/>
        <v>0</v>
      </c>
      <c r="AS68" s="19">
        <f t="shared" si="48"/>
        <v>0</v>
      </c>
      <c r="AT68" s="7" t="s">
        <v>32</v>
      </c>
      <c r="AU68" s="36">
        <f t="shared" si="54"/>
        <v>0</v>
      </c>
      <c r="AV68" s="36">
        <f t="shared" si="49"/>
        <v>0</v>
      </c>
      <c r="AW68" s="36">
        <f t="shared" si="49"/>
        <v>0</v>
      </c>
      <c r="AX68" s="36">
        <f t="shared" si="49"/>
        <v>0</v>
      </c>
      <c r="AY68" s="36">
        <f t="shared" si="49"/>
        <v>0</v>
      </c>
      <c r="AZ68" s="36">
        <f t="shared" si="49"/>
        <v>0</v>
      </c>
      <c r="BA68" s="36">
        <f t="shared" si="49"/>
        <v>0</v>
      </c>
      <c r="BB68" s="19">
        <f t="shared" si="50"/>
        <v>0</v>
      </c>
    </row>
    <row r="69" spans="1:54" x14ac:dyDescent="0.25">
      <c r="A69" s="7" t="s">
        <v>33</v>
      </c>
      <c r="B69" s="35"/>
      <c r="C69" s="25">
        <v>0.52531982777401942</v>
      </c>
      <c r="D69" s="25">
        <v>0</v>
      </c>
      <c r="E69" s="25">
        <v>0.28069172753437066</v>
      </c>
      <c r="F69" s="25">
        <v>0.14170719576658908</v>
      </c>
      <c r="G69" s="25">
        <v>5.2281248925020937E-2</v>
      </c>
      <c r="H69" s="25">
        <v>0</v>
      </c>
      <c r="I69" s="25">
        <v>0</v>
      </c>
      <c r="J69" s="22">
        <f t="shared" si="39"/>
        <v>1</v>
      </c>
      <c r="K69" s="7" t="s">
        <v>33</v>
      </c>
      <c r="L69" s="12">
        <f>C69*$B69</f>
        <v>0</v>
      </c>
      <c r="M69" s="12">
        <f>D69*$B69</f>
        <v>0</v>
      </c>
      <c r="N69" s="12">
        <f>E69*$B69</f>
        <v>0</v>
      </c>
      <c r="O69" s="12">
        <f>F69*$B69</f>
        <v>0</v>
      </c>
      <c r="P69" s="12">
        <f t="shared" si="42"/>
        <v>0</v>
      </c>
      <c r="Q69" s="12">
        <f t="shared" si="43"/>
        <v>0</v>
      </c>
      <c r="R69" s="12">
        <f t="shared" si="44"/>
        <v>0</v>
      </c>
      <c r="S69" s="19">
        <f t="shared" si="45"/>
        <v>0</v>
      </c>
      <c r="T69" s="7" t="s">
        <v>33</v>
      </c>
      <c r="U69" s="25">
        <v>0.90936128068561761</v>
      </c>
      <c r="V69" s="25">
        <v>0</v>
      </c>
      <c r="W69" s="25">
        <v>0.59697904483629194</v>
      </c>
      <c r="X69" s="25">
        <v>0.63934892726458892</v>
      </c>
      <c r="Y69" s="25">
        <v>0.48351281331585599</v>
      </c>
      <c r="Z69" s="25">
        <v>0</v>
      </c>
      <c r="AA69" s="25">
        <v>0</v>
      </c>
      <c r="AB69" s="7" t="s">
        <v>33</v>
      </c>
      <c r="AC69" s="25">
        <v>0.95499999999999996</v>
      </c>
      <c r="AD69" s="25">
        <v>0</v>
      </c>
      <c r="AE69" s="25">
        <v>0.95</v>
      </c>
      <c r="AF69" s="25">
        <v>0.9</v>
      </c>
      <c r="AG69" s="25">
        <v>0.85</v>
      </c>
      <c r="AH69" s="25">
        <v>0</v>
      </c>
      <c r="AI69" s="25">
        <v>0</v>
      </c>
      <c r="AJ69" s="7" t="s">
        <v>33</v>
      </c>
      <c r="AK69" s="36">
        <f t="shared" si="46"/>
        <v>0</v>
      </c>
      <c r="AL69" s="36">
        <f t="shared" si="46"/>
        <v>0</v>
      </c>
      <c r="AM69" s="36">
        <f t="shared" si="46"/>
        <v>0</v>
      </c>
      <c r="AN69" s="36">
        <f t="shared" si="46"/>
        <v>0</v>
      </c>
      <c r="AO69" s="36">
        <f t="shared" si="46"/>
        <v>0</v>
      </c>
      <c r="AP69" s="36">
        <f t="shared" si="46"/>
        <v>0</v>
      </c>
      <c r="AQ69" s="36">
        <f t="shared" si="46"/>
        <v>0</v>
      </c>
      <c r="AR69" s="19">
        <f t="shared" si="53"/>
        <v>0</v>
      </c>
      <c r="AS69" s="19">
        <f t="shared" si="48"/>
        <v>0</v>
      </c>
      <c r="AT69" s="7" t="s">
        <v>33</v>
      </c>
      <c r="AU69" s="36">
        <f t="shared" si="54"/>
        <v>0</v>
      </c>
      <c r="AV69" s="36">
        <f t="shared" si="49"/>
        <v>0</v>
      </c>
      <c r="AW69" s="36">
        <f t="shared" si="49"/>
        <v>0</v>
      </c>
      <c r="AX69" s="36">
        <f t="shared" si="49"/>
        <v>0</v>
      </c>
      <c r="AY69" s="36">
        <f t="shared" si="49"/>
        <v>0</v>
      </c>
      <c r="AZ69" s="36">
        <f t="shared" si="49"/>
        <v>0</v>
      </c>
      <c r="BA69" s="36">
        <f t="shared" si="49"/>
        <v>0</v>
      </c>
      <c r="BB69" s="19">
        <f t="shared" si="50"/>
        <v>0</v>
      </c>
    </row>
    <row r="70" spans="1:54" x14ac:dyDescent="0.25">
      <c r="A70" s="7" t="s">
        <v>34</v>
      </c>
      <c r="B70" s="35"/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2">
        <f t="shared" si="39"/>
        <v>0</v>
      </c>
      <c r="K70" s="7" t="s">
        <v>34</v>
      </c>
      <c r="L70" s="12">
        <f t="shared" ref="L70:L73" si="55">C70*$B70</f>
        <v>0</v>
      </c>
      <c r="M70" s="12">
        <f t="shared" ref="M70:M71" si="56">D70*$B70</f>
        <v>0</v>
      </c>
      <c r="N70" s="12">
        <f t="shared" ref="N70:N73" si="57">E70*$B70</f>
        <v>0</v>
      </c>
      <c r="O70" s="12">
        <f t="shared" ref="O70:O73" si="58">F70*$B70</f>
        <v>0</v>
      </c>
      <c r="P70" s="12">
        <f t="shared" si="42"/>
        <v>0</v>
      </c>
      <c r="Q70" s="12">
        <f t="shared" si="43"/>
        <v>0</v>
      </c>
      <c r="R70" s="12">
        <f t="shared" si="44"/>
        <v>0</v>
      </c>
      <c r="S70" s="19">
        <f>SUM(L70:R70)</f>
        <v>0</v>
      </c>
      <c r="T70" s="7" t="s">
        <v>34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7" t="s">
        <v>34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7" t="s">
        <v>34</v>
      </c>
      <c r="AK70" s="36">
        <f t="shared" si="46"/>
        <v>0</v>
      </c>
      <c r="AL70" s="36">
        <f t="shared" si="46"/>
        <v>0</v>
      </c>
      <c r="AM70" s="36">
        <f t="shared" si="46"/>
        <v>0</v>
      </c>
      <c r="AN70" s="36">
        <f t="shared" si="46"/>
        <v>0</v>
      </c>
      <c r="AO70" s="36">
        <f t="shared" si="46"/>
        <v>0</v>
      </c>
      <c r="AP70" s="36">
        <f t="shared" si="46"/>
        <v>0</v>
      </c>
      <c r="AQ70" s="36">
        <f t="shared" si="46"/>
        <v>0</v>
      </c>
      <c r="AR70" s="19">
        <f t="shared" si="53"/>
        <v>0</v>
      </c>
      <c r="AS70" s="19">
        <f t="shared" si="48"/>
        <v>0</v>
      </c>
      <c r="AT70" s="7" t="s">
        <v>34</v>
      </c>
      <c r="AU70" s="36">
        <f t="shared" si="54"/>
        <v>0</v>
      </c>
      <c r="AV70" s="36">
        <f t="shared" si="49"/>
        <v>0</v>
      </c>
      <c r="AW70" s="36">
        <f t="shared" si="49"/>
        <v>0</v>
      </c>
      <c r="AX70" s="36">
        <f t="shared" si="49"/>
        <v>0</v>
      </c>
      <c r="AY70" s="36">
        <f t="shared" si="49"/>
        <v>0</v>
      </c>
      <c r="AZ70" s="36">
        <f t="shared" si="49"/>
        <v>0</v>
      </c>
      <c r="BA70" s="36">
        <f t="shared" si="49"/>
        <v>0</v>
      </c>
      <c r="BB70" s="19">
        <f t="shared" si="50"/>
        <v>0</v>
      </c>
    </row>
    <row r="71" spans="1:54" x14ac:dyDescent="0.25">
      <c r="A71" s="7" t="s">
        <v>35</v>
      </c>
      <c r="B71" s="35"/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2">
        <f t="shared" si="39"/>
        <v>0</v>
      </c>
      <c r="K71" s="7" t="s">
        <v>35</v>
      </c>
      <c r="L71" s="12">
        <f t="shared" si="55"/>
        <v>0</v>
      </c>
      <c r="M71" s="12">
        <f t="shared" si="56"/>
        <v>0</v>
      </c>
      <c r="N71" s="12">
        <f t="shared" si="57"/>
        <v>0</v>
      </c>
      <c r="O71" s="12">
        <f t="shared" si="58"/>
        <v>0</v>
      </c>
      <c r="P71" s="12">
        <f t="shared" si="42"/>
        <v>0</v>
      </c>
      <c r="Q71" s="12">
        <f t="shared" si="43"/>
        <v>0</v>
      </c>
      <c r="R71" s="12">
        <f t="shared" si="44"/>
        <v>0</v>
      </c>
      <c r="S71" s="19">
        <f>SUM(L71:R71)</f>
        <v>0</v>
      </c>
      <c r="T71" s="7" t="s">
        <v>35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7" t="s">
        <v>35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7" t="s">
        <v>35</v>
      </c>
      <c r="AK71" s="36">
        <f t="shared" si="46"/>
        <v>0</v>
      </c>
      <c r="AL71" s="36">
        <f t="shared" si="46"/>
        <v>0</v>
      </c>
      <c r="AM71" s="36">
        <f t="shared" si="46"/>
        <v>0</v>
      </c>
      <c r="AN71" s="36">
        <f t="shared" si="46"/>
        <v>0</v>
      </c>
      <c r="AO71" s="36">
        <f t="shared" si="46"/>
        <v>0</v>
      </c>
      <c r="AP71" s="36">
        <f t="shared" si="46"/>
        <v>0</v>
      </c>
      <c r="AQ71" s="36">
        <f t="shared" si="46"/>
        <v>0</v>
      </c>
      <c r="AR71" s="19">
        <f t="shared" si="53"/>
        <v>0</v>
      </c>
      <c r="AS71" s="19">
        <f t="shared" si="48"/>
        <v>0</v>
      </c>
      <c r="AT71" s="7" t="s">
        <v>35</v>
      </c>
      <c r="AU71" s="36">
        <f t="shared" si="54"/>
        <v>0</v>
      </c>
      <c r="AV71" s="36">
        <f t="shared" si="49"/>
        <v>0</v>
      </c>
      <c r="AW71" s="36">
        <f t="shared" si="49"/>
        <v>0</v>
      </c>
      <c r="AX71" s="36">
        <f t="shared" si="49"/>
        <v>0</v>
      </c>
      <c r="AY71" s="36">
        <f t="shared" si="49"/>
        <v>0</v>
      </c>
      <c r="AZ71" s="36">
        <f t="shared" si="49"/>
        <v>0</v>
      </c>
      <c r="BA71" s="36">
        <f t="shared" si="49"/>
        <v>0</v>
      </c>
      <c r="BB71" s="19">
        <f t="shared" si="50"/>
        <v>0</v>
      </c>
    </row>
    <row r="72" spans="1:54" x14ac:dyDescent="0.25">
      <c r="A72" s="7" t="s">
        <v>36</v>
      </c>
      <c r="B72" s="35"/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2">
        <f t="shared" si="39"/>
        <v>0</v>
      </c>
      <c r="K72" s="7" t="s">
        <v>36</v>
      </c>
      <c r="L72" s="12">
        <f t="shared" si="55"/>
        <v>0</v>
      </c>
      <c r="M72" s="12">
        <f>D72*$B72</f>
        <v>0</v>
      </c>
      <c r="N72" s="12">
        <f t="shared" si="57"/>
        <v>0</v>
      </c>
      <c r="O72" s="12">
        <f t="shared" si="58"/>
        <v>0</v>
      </c>
      <c r="P72" s="12">
        <f t="shared" si="42"/>
        <v>0</v>
      </c>
      <c r="Q72" s="12">
        <f t="shared" si="43"/>
        <v>0</v>
      </c>
      <c r="R72" s="12">
        <f t="shared" si="44"/>
        <v>0</v>
      </c>
      <c r="S72" s="19">
        <f>SUM(L72:R72)</f>
        <v>0</v>
      </c>
      <c r="T72" s="7" t="s">
        <v>36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7" t="s">
        <v>36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7" t="s">
        <v>36</v>
      </c>
      <c r="AK72" s="36">
        <f t="shared" si="46"/>
        <v>0</v>
      </c>
      <c r="AL72" s="36">
        <f t="shared" si="46"/>
        <v>0</v>
      </c>
      <c r="AM72" s="36">
        <f t="shared" si="46"/>
        <v>0</v>
      </c>
      <c r="AN72" s="36">
        <f t="shared" si="46"/>
        <v>0</v>
      </c>
      <c r="AO72" s="36">
        <f t="shared" si="46"/>
        <v>0</v>
      </c>
      <c r="AP72" s="36">
        <f t="shared" si="46"/>
        <v>0</v>
      </c>
      <c r="AQ72" s="36">
        <f t="shared" si="46"/>
        <v>0</v>
      </c>
      <c r="AR72" s="19">
        <f t="shared" si="53"/>
        <v>0</v>
      </c>
      <c r="AS72" s="19">
        <f t="shared" si="48"/>
        <v>0</v>
      </c>
      <c r="AT72" s="7" t="s">
        <v>36</v>
      </c>
      <c r="AU72" s="36">
        <f t="shared" si="54"/>
        <v>0</v>
      </c>
      <c r="AV72" s="36">
        <f t="shared" si="49"/>
        <v>0</v>
      </c>
      <c r="AW72" s="36">
        <f t="shared" si="49"/>
        <v>0</v>
      </c>
      <c r="AX72" s="36">
        <f t="shared" si="49"/>
        <v>0</v>
      </c>
      <c r="AY72" s="36">
        <f t="shared" si="49"/>
        <v>0</v>
      </c>
      <c r="AZ72" s="36">
        <f t="shared" si="49"/>
        <v>0</v>
      </c>
      <c r="BA72" s="36">
        <f t="shared" si="49"/>
        <v>0</v>
      </c>
      <c r="BB72" s="19">
        <f t="shared" si="50"/>
        <v>0</v>
      </c>
    </row>
    <row r="73" spans="1:54" x14ac:dyDescent="0.25">
      <c r="A73" s="7" t="s">
        <v>37</v>
      </c>
      <c r="B73" s="35"/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2">
        <f t="shared" si="39"/>
        <v>0</v>
      </c>
      <c r="K73" s="7" t="s">
        <v>37</v>
      </c>
      <c r="L73" s="12">
        <f t="shared" si="55"/>
        <v>0</v>
      </c>
      <c r="M73" s="12">
        <f t="shared" ref="M73" si="59">D73*$B73</f>
        <v>0</v>
      </c>
      <c r="N73" s="12">
        <f t="shared" si="57"/>
        <v>0</v>
      </c>
      <c r="O73" s="12">
        <f t="shared" si="58"/>
        <v>0</v>
      </c>
      <c r="P73" s="12">
        <f t="shared" si="42"/>
        <v>0</v>
      </c>
      <c r="Q73" s="12">
        <f t="shared" si="43"/>
        <v>0</v>
      </c>
      <c r="R73" s="12">
        <f t="shared" si="44"/>
        <v>0</v>
      </c>
      <c r="S73" s="19">
        <f>SUM(L73:R73)</f>
        <v>0</v>
      </c>
      <c r="T73" s="7" t="s">
        <v>37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7" t="s">
        <v>37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7" t="s">
        <v>37</v>
      </c>
      <c r="AK73" s="36">
        <f t="shared" si="46"/>
        <v>0</v>
      </c>
      <c r="AL73" s="36">
        <f t="shared" si="46"/>
        <v>0</v>
      </c>
      <c r="AM73" s="36">
        <f t="shared" si="46"/>
        <v>0</v>
      </c>
      <c r="AN73" s="36">
        <f t="shared" si="46"/>
        <v>0</v>
      </c>
      <c r="AO73" s="36">
        <f t="shared" si="46"/>
        <v>0</v>
      </c>
      <c r="AP73" s="36">
        <f t="shared" si="46"/>
        <v>0</v>
      </c>
      <c r="AQ73" s="36">
        <f t="shared" si="46"/>
        <v>0</v>
      </c>
      <c r="AR73" s="19">
        <f t="shared" si="53"/>
        <v>0</v>
      </c>
      <c r="AS73" s="19">
        <f t="shared" si="48"/>
        <v>0</v>
      </c>
      <c r="AT73" s="7" t="s">
        <v>37</v>
      </c>
      <c r="AU73" s="36">
        <f t="shared" si="54"/>
        <v>0</v>
      </c>
      <c r="AV73" s="36">
        <f t="shared" si="49"/>
        <v>0</v>
      </c>
      <c r="AW73" s="36">
        <f t="shared" si="49"/>
        <v>0</v>
      </c>
      <c r="AX73" s="36">
        <f t="shared" si="49"/>
        <v>0</v>
      </c>
      <c r="AY73" s="36">
        <f t="shared" si="49"/>
        <v>0</v>
      </c>
      <c r="AZ73" s="36">
        <f t="shared" si="49"/>
        <v>0</v>
      </c>
      <c r="BA73" s="36">
        <f t="shared" si="49"/>
        <v>0</v>
      </c>
      <c r="BB73" s="19">
        <f t="shared" si="50"/>
        <v>0</v>
      </c>
    </row>
    <row r="74" spans="1:54" x14ac:dyDescent="0.25">
      <c r="A74" s="4"/>
      <c r="B74" s="15">
        <f>SUM(B56:B73)</f>
        <v>0</v>
      </c>
      <c r="C74" s="16"/>
      <c r="D74" s="16"/>
      <c r="E74" s="16"/>
      <c r="F74" s="16"/>
      <c r="G74" s="16"/>
      <c r="H74" s="16"/>
      <c r="I74" s="16"/>
      <c r="J74" s="16"/>
      <c r="K74" s="18" t="s">
        <v>38</v>
      </c>
      <c r="L74" s="19">
        <f t="shared" ref="L74" si="60">SUM(L56:L73)</f>
        <v>0</v>
      </c>
      <c r="M74" s="19">
        <f>SUM(M56:M73)</f>
        <v>0</v>
      </c>
      <c r="N74" s="19">
        <f t="shared" ref="N74:S74" si="61">SUM(N56:N73)</f>
        <v>0</v>
      </c>
      <c r="O74" s="19">
        <f t="shared" si="61"/>
        <v>0</v>
      </c>
      <c r="P74" s="19">
        <f t="shared" si="61"/>
        <v>0</v>
      </c>
      <c r="Q74" s="19">
        <f t="shared" si="61"/>
        <v>0</v>
      </c>
      <c r="R74" s="19">
        <f t="shared" si="61"/>
        <v>0</v>
      </c>
      <c r="S74" s="19">
        <f t="shared" si="61"/>
        <v>0</v>
      </c>
      <c r="T74" s="17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8" t="s">
        <v>38</v>
      </c>
      <c r="AK74" s="19">
        <f t="shared" ref="AK74:AS74" si="62">SUM(AK56:AK73)</f>
        <v>0</v>
      </c>
      <c r="AL74" s="19">
        <f t="shared" si="62"/>
        <v>0</v>
      </c>
      <c r="AM74" s="19">
        <f t="shared" si="62"/>
        <v>0</v>
      </c>
      <c r="AN74" s="19">
        <f t="shared" si="62"/>
        <v>0</v>
      </c>
      <c r="AO74" s="19">
        <f t="shared" si="62"/>
        <v>0</v>
      </c>
      <c r="AP74" s="19">
        <f t="shared" si="62"/>
        <v>0</v>
      </c>
      <c r="AQ74" s="19">
        <f t="shared" si="62"/>
        <v>0</v>
      </c>
      <c r="AR74" s="19">
        <f t="shared" si="62"/>
        <v>0</v>
      </c>
      <c r="AS74" s="19">
        <f t="shared" si="62"/>
        <v>0</v>
      </c>
      <c r="AT74" s="18" t="s">
        <v>38</v>
      </c>
      <c r="AU74" s="19">
        <f t="shared" ref="AU74:BB74" si="63">SUM(AU56:AU73)</f>
        <v>0</v>
      </c>
      <c r="AV74" s="19">
        <f t="shared" si="63"/>
        <v>0</v>
      </c>
      <c r="AW74" s="19">
        <f t="shared" si="63"/>
        <v>0</v>
      </c>
      <c r="AX74" s="19">
        <f t="shared" si="63"/>
        <v>0</v>
      </c>
      <c r="AY74" s="19">
        <f t="shared" si="63"/>
        <v>0</v>
      </c>
      <c r="AZ74" s="19">
        <f t="shared" si="63"/>
        <v>0</v>
      </c>
      <c r="BA74" s="19">
        <f t="shared" si="63"/>
        <v>0</v>
      </c>
      <c r="BB74" s="19">
        <f t="shared" si="63"/>
        <v>0</v>
      </c>
    </row>
    <row r="76" spans="1:54" s="38" customFormat="1" ht="18.75" x14ac:dyDescent="0.3">
      <c r="A76" s="37" t="s">
        <v>42</v>
      </c>
    </row>
    <row r="77" spans="1:54" s="38" customFormat="1" x14ac:dyDescent="0.25">
      <c r="A77" s="61" t="s">
        <v>0</v>
      </c>
      <c r="B77" s="61"/>
      <c r="C77" s="61"/>
      <c r="D77" s="61"/>
      <c r="E77" s="61"/>
      <c r="F77" s="61"/>
      <c r="G77" s="61"/>
      <c r="H77" s="61"/>
      <c r="I77" s="61"/>
      <c r="J77" s="39" t="s">
        <v>1</v>
      </c>
      <c r="K77" s="40">
        <v>2016</v>
      </c>
      <c r="L77" s="41"/>
      <c r="M77" s="41"/>
      <c r="N77" s="41"/>
      <c r="O77" s="41"/>
      <c r="P77" s="41"/>
      <c r="Q77" s="41"/>
      <c r="R77" s="41"/>
      <c r="S77" s="42"/>
      <c r="T77" s="43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3"/>
      <c r="AK77" s="41"/>
      <c r="AL77" s="41"/>
      <c r="AM77" s="41"/>
      <c r="AN77" s="41"/>
      <c r="AO77" s="41"/>
      <c r="AP77" s="41"/>
      <c r="AQ77" s="41"/>
      <c r="AR77" s="41"/>
      <c r="AS77" s="41"/>
      <c r="AT77" s="43"/>
      <c r="AU77" s="43"/>
      <c r="AV77" s="43"/>
      <c r="AW77" s="43"/>
      <c r="AX77" s="43"/>
      <c r="AY77" s="43"/>
      <c r="AZ77" s="43"/>
      <c r="BA77" s="43"/>
      <c r="BB77" s="43"/>
    </row>
    <row r="78" spans="1:54" x14ac:dyDescent="0.25">
      <c r="A78" s="56" t="str">
        <f>A76</f>
        <v>CERÂMICA (VERMELHA E BRANCA) - CONSOLIDADO</v>
      </c>
      <c r="B78" s="57"/>
      <c r="C78" s="57"/>
      <c r="D78" s="57"/>
      <c r="E78" s="57"/>
      <c r="F78" s="57"/>
      <c r="G78" s="57"/>
      <c r="H78" s="57"/>
      <c r="I78" s="57"/>
      <c r="J78" s="62"/>
      <c r="K78" s="63" t="str">
        <f>A78</f>
        <v>CERÂMICA (VERMELHA E BRANCA) - CONSOLIDADO</v>
      </c>
      <c r="L78" s="64"/>
      <c r="M78" s="64"/>
      <c r="N78" s="64"/>
      <c r="O78" s="64"/>
      <c r="P78" s="64"/>
      <c r="Q78" s="64"/>
      <c r="R78" s="64"/>
      <c r="S78" s="65"/>
      <c r="T78" s="56" t="str">
        <f>K78</f>
        <v>CERÂMICA (VERMELHA E BRANCA) - CONSOLIDADO</v>
      </c>
      <c r="U78" s="57"/>
      <c r="V78" s="57"/>
      <c r="W78" s="57"/>
      <c r="X78" s="57"/>
      <c r="Y78" s="57"/>
      <c r="Z78" s="57"/>
      <c r="AA78" s="57"/>
      <c r="AB78" s="56" t="str">
        <f>T78</f>
        <v>CERÂMICA (VERMELHA E BRANCA) - CONSOLIDADO</v>
      </c>
      <c r="AC78" s="57"/>
      <c r="AD78" s="57"/>
      <c r="AE78" s="57"/>
      <c r="AF78" s="57"/>
      <c r="AG78" s="57"/>
      <c r="AH78" s="57"/>
      <c r="AI78" s="62"/>
      <c r="AJ78" s="56" t="str">
        <f>AB78</f>
        <v>CERÂMICA (VERMELHA E BRANCA) - CONSOLIDADO</v>
      </c>
      <c r="AK78" s="57"/>
      <c r="AL78" s="57"/>
      <c r="AM78" s="57"/>
      <c r="AN78" s="57"/>
      <c r="AO78" s="57"/>
      <c r="AP78" s="57"/>
      <c r="AQ78" s="57"/>
      <c r="AR78" s="57"/>
      <c r="AS78" s="57"/>
      <c r="AT78" s="56" t="str">
        <f>AJ78</f>
        <v>CERÂMICA (VERMELHA E BRANCA) - CONSOLIDADO</v>
      </c>
      <c r="AU78" s="57"/>
      <c r="AV78" s="57"/>
      <c r="AW78" s="57"/>
      <c r="AX78" s="57"/>
      <c r="AY78" s="57"/>
      <c r="AZ78" s="57"/>
      <c r="BA78" s="57"/>
      <c r="BB78" s="57"/>
    </row>
    <row r="79" spans="1:54" x14ac:dyDescent="0.25">
      <c r="A79" s="34" t="s">
        <v>2</v>
      </c>
      <c r="B79" s="32" t="s">
        <v>3</v>
      </c>
      <c r="C79" s="58" t="s">
        <v>4</v>
      </c>
      <c r="D79" s="59"/>
      <c r="E79" s="59"/>
      <c r="F79" s="59"/>
      <c r="G79" s="59"/>
      <c r="H79" s="59"/>
      <c r="I79" s="59"/>
      <c r="J79" s="60"/>
      <c r="K79" s="34" t="s">
        <v>2</v>
      </c>
      <c r="L79" s="58" t="s">
        <v>5</v>
      </c>
      <c r="M79" s="59"/>
      <c r="N79" s="59"/>
      <c r="O79" s="59"/>
      <c r="P79" s="59"/>
      <c r="Q79" s="59"/>
      <c r="R79" s="59"/>
      <c r="S79" s="59"/>
      <c r="T79" s="34" t="s">
        <v>2</v>
      </c>
      <c r="U79" s="58" t="s">
        <v>6</v>
      </c>
      <c r="V79" s="58"/>
      <c r="W79" s="58"/>
      <c r="X79" s="58"/>
      <c r="Y79" s="58"/>
      <c r="Z79" s="58"/>
      <c r="AA79" s="58"/>
      <c r="AB79" s="34" t="s">
        <v>2</v>
      </c>
      <c r="AC79" s="58" t="s">
        <v>7</v>
      </c>
      <c r="AD79" s="59"/>
      <c r="AE79" s="59"/>
      <c r="AF79" s="59"/>
      <c r="AG79" s="59"/>
      <c r="AH79" s="59"/>
      <c r="AI79" s="60"/>
      <c r="AJ79" s="34" t="s">
        <v>2</v>
      </c>
      <c r="AK79" s="58" t="s">
        <v>8</v>
      </c>
      <c r="AL79" s="59"/>
      <c r="AM79" s="59"/>
      <c r="AN79" s="59"/>
      <c r="AO79" s="59"/>
      <c r="AP79" s="59"/>
      <c r="AQ79" s="59"/>
      <c r="AR79" s="59"/>
      <c r="AS79" s="29" t="s">
        <v>9</v>
      </c>
      <c r="AT79" s="34" t="s">
        <v>2</v>
      </c>
      <c r="AU79" s="58" t="s">
        <v>10</v>
      </c>
      <c r="AV79" s="58"/>
      <c r="AW79" s="58"/>
      <c r="AX79" s="58"/>
      <c r="AY79" s="58"/>
      <c r="AZ79" s="58"/>
      <c r="BA79" s="58"/>
      <c r="BB79" s="58"/>
    </row>
    <row r="80" spans="1:54" x14ac:dyDescent="0.25">
      <c r="A80" s="44"/>
      <c r="B80" s="45" t="s">
        <v>11</v>
      </c>
      <c r="C80" s="46" t="s">
        <v>12</v>
      </c>
      <c r="D80" s="46" t="s">
        <v>13</v>
      </c>
      <c r="E80" s="46" t="s">
        <v>14</v>
      </c>
      <c r="F80" s="46" t="s">
        <v>15</v>
      </c>
      <c r="G80" s="47" t="s">
        <v>16</v>
      </c>
      <c r="H80" s="46" t="s">
        <v>17</v>
      </c>
      <c r="I80" s="46" t="s">
        <v>18</v>
      </c>
      <c r="J80" s="48" t="s">
        <v>19</v>
      </c>
      <c r="K80" s="44"/>
      <c r="L80" s="46" t="s">
        <v>12</v>
      </c>
      <c r="M80" s="46" t="s">
        <v>13</v>
      </c>
      <c r="N80" s="46" t="s">
        <v>14</v>
      </c>
      <c r="O80" s="46" t="s">
        <v>15</v>
      </c>
      <c r="P80" s="47" t="s">
        <v>16</v>
      </c>
      <c r="Q80" s="46" t="s">
        <v>17</v>
      </c>
      <c r="R80" s="46" t="s">
        <v>18</v>
      </c>
      <c r="S80" s="49" t="s">
        <v>19</v>
      </c>
      <c r="T80" s="44"/>
      <c r="U80" s="46" t="s">
        <v>12</v>
      </c>
      <c r="V80" s="46" t="s">
        <v>13</v>
      </c>
      <c r="W80" s="46" t="s">
        <v>14</v>
      </c>
      <c r="X80" s="46" t="s">
        <v>15</v>
      </c>
      <c r="Y80" s="47" t="s">
        <v>16</v>
      </c>
      <c r="Z80" s="46" t="s">
        <v>17</v>
      </c>
      <c r="AA80" s="46" t="s">
        <v>18</v>
      </c>
      <c r="AB80" s="44"/>
      <c r="AC80" s="46" t="s">
        <v>12</v>
      </c>
      <c r="AD80" s="46" t="s">
        <v>13</v>
      </c>
      <c r="AE80" s="46" t="s">
        <v>14</v>
      </c>
      <c r="AF80" s="46" t="s">
        <v>15</v>
      </c>
      <c r="AG80" s="47" t="s">
        <v>16</v>
      </c>
      <c r="AH80" s="46" t="s">
        <v>17</v>
      </c>
      <c r="AI80" s="48" t="s">
        <v>18</v>
      </c>
      <c r="AJ80" s="44"/>
      <c r="AK80" s="46" t="s">
        <v>12</v>
      </c>
      <c r="AL80" s="46" t="s">
        <v>13</v>
      </c>
      <c r="AM80" s="46" t="s">
        <v>14</v>
      </c>
      <c r="AN80" s="46" t="s">
        <v>15</v>
      </c>
      <c r="AO80" s="47" t="s">
        <v>16</v>
      </c>
      <c r="AP80" s="46" t="s">
        <v>17</v>
      </c>
      <c r="AQ80" s="46" t="s">
        <v>18</v>
      </c>
      <c r="AR80" s="30" t="s">
        <v>19</v>
      </c>
      <c r="AS80" s="30" t="s">
        <v>11</v>
      </c>
      <c r="AT80" s="44"/>
      <c r="AU80" s="46" t="s">
        <v>12</v>
      </c>
      <c r="AV80" s="46" t="s">
        <v>13</v>
      </c>
      <c r="AW80" s="46" t="s">
        <v>14</v>
      </c>
      <c r="AX80" s="46" t="s">
        <v>15</v>
      </c>
      <c r="AY80" s="47" t="s">
        <v>16</v>
      </c>
      <c r="AZ80" s="46" t="s">
        <v>17</v>
      </c>
      <c r="BA80" s="46" t="s">
        <v>18</v>
      </c>
      <c r="BB80" s="30" t="s">
        <v>19</v>
      </c>
    </row>
    <row r="81" spans="1:63" x14ac:dyDescent="0.25">
      <c r="A81" s="44" t="s">
        <v>20</v>
      </c>
      <c r="B81" s="50">
        <v>1324.7764001370356</v>
      </c>
      <c r="C81" s="51">
        <v>0</v>
      </c>
      <c r="D81" s="51">
        <v>0.12112023704154094</v>
      </c>
      <c r="E81" s="51">
        <v>0.87887976295845915</v>
      </c>
      <c r="F81" s="51">
        <v>0</v>
      </c>
      <c r="G81" s="51">
        <v>0</v>
      </c>
      <c r="H81" s="51">
        <v>0</v>
      </c>
      <c r="I81" s="51">
        <v>0</v>
      </c>
      <c r="J81" s="26">
        <f t="shared" ref="J81:J98" si="64">SUM(C81:I81)</f>
        <v>1</v>
      </c>
      <c r="K81" s="44" t="s">
        <v>20</v>
      </c>
      <c r="L81" s="52">
        <f>C81*$B81</f>
        <v>0</v>
      </c>
      <c r="M81" s="52">
        <f t="shared" ref="M81:N93" si="65">D81*$B81</f>
        <v>160.45723161163704</v>
      </c>
      <c r="N81" s="52">
        <f>E81*$B81</f>
        <v>1164.3191685253987</v>
      </c>
      <c r="O81" s="52">
        <f t="shared" ref="O81:R96" si="66">F81*$B81</f>
        <v>0</v>
      </c>
      <c r="P81" s="52">
        <f t="shared" si="66"/>
        <v>0</v>
      </c>
      <c r="Q81" s="52">
        <f t="shared" si="66"/>
        <v>0</v>
      </c>
      <c r="R81" s="52">
        <f t="shared" si="66"/>
        <v>0</v>
      </c>
      <c r="S81" s="28">
        <f t="shared" ref="S81:S94" si="67">SUM(L81:R81)</f>
        <v>1324.7764001370358</v>
      </c>
      <c r="T81" s="44" t="s">
        <v>20</v>
      </c>
      <c r="U81" s="51">
        <v>0</v>
      </c>
      <c r="V81" s="51">
        <v>0.73500495434480217</v>
      </c>
      <c r="W81" s="51">
        <v>0.56316522980765193</v>
      </c>
      <c r="X81" s="51">
        <v>0</v>
      </c>
      <c r="Y81" s="51">
        <v>0</v>
      </c>
      <c r="Z81" s="51">
        <v>0</v>
      </c>
      <c r="AA81" s="51">
        <v>0</v>
      </c>
      <c r="AB81" s="44" t="s">
        <v>20</v>
      </c>
      <c r="AC81" s="51">
        <v>0</v>
      </c>
      <c r="AD81" s="51">
        <v>0.89</v>
      </c>
      <c r="AE81" s="51">
        <v>0.91</v>
      </c>
      <c r="AF81" s="51">
        <v>0</v>
      </c>
      <c r="AG81" s="51">
        <v>0</v>
      </c>
      <c r="AH81" s="51">
        <v>0</v>
      </c>
      <c r="AI81" s="51">
        <v>0</v>
      </c>
      <c r="AJ81" s="44" t="s">
        <v>20</v>
      </c>
      <c r="AK81" s="52">
        <f t="shared" ref="AK81:AK98" si="68">IFERROR(U81*L81,0)</f>
        <v>0</v>
      </c>
      <c r="AL81" s="52">
        <f t="shared" ref="AL81:AL98" si="69">IFERROR(V81*M81,0)</f>
        <v>117.93686019500463</v>
      </c>
      <c r="AM81" s="52">
        <f t="shared" ref="AM81:AM98" si="70">IFERROR(W81*N81,0)</f>
        <v>655.70407211206043</v>
      </c>
      <c r="AN81" s="52">
        <f t="shared" ref="AN81:AN98" si="71">IFERROR(X81*O81,0)</f>
        <v>0</v>
      </c>
      <c r="AO81" s="52">
        <f t="shared" ref="AO81:AO98" si="72">IFERROR(Y81*P81,0)</f>
        <v>0</v>
      </c>
      <c r="AP81" s="52">
        <f t="shared" ref="AP81:AP98" si="73">IFERROR(Z81*Q81,0)</f>
        <v>0</v>
      </c>
      <c r="AQ81" s="52">
        <f t="shared" ref="AQ81:AQ98" si="74">IFERROR(AA81*R81,0)</f>
        <v>0</v>
      </c>
      <c r="AR81" s="28">
        <f t="shared" ref="AR81" si="75">SUM(AK81:AQ81)</f>
        <v>773.6409323070651</v>
      </c>
      <c r="AS81" s="28">
        <f t="shared" ref="AS81:AS98" si="76">S81-AR81</f>
        <v>551.13546782997071</v>
      </c>
      <c r="AT81" s="44" t="s">
        <v>20</v>
      </c>
      <c r="AU81" s="52">
        <f t="shared" ref="AU81:BA96" si="77">IFERROR(L81*(1-U81/(AC81)),0)</f>
        <v>0</v>
      </c>
      <c r="AV81" s="52">
        <f t="shared" si="77"/>
        <v>27.943905549834085</v>
      </c>
      <c r="AW81" s="52">
        <f t="shared" si="77"/>
        <v>443.7652431275302</v>
      </c>
      <c r="AX81" s="52">
        <f t="shared" si="77"/>
        <v>0</v>
      </c>
      <c r="AY81" s="52">
        <f t="shared" si="77"/>
        <v>0</v>
      </c>
      <c r="AZ81" s="52">
        <f t="shared" si="77"/>
        <v>0</v>
      </c>
      <c r="BA81" s="52">
        <f t="shared" si="77"/>
        <v>0</v>
      </c>
      <c r="BB81" s="28">
        <f t="shared" ref="BB81:BB98" si="78">SUM(AU81:BA81)</f>
        <v>471.70914867736428</v>
      </c>
      <c r="BK81" s="31"/>
    </row>
    <row r="82" spans="1:63" x14ac:dyDescent="0.25">
      <c r="A82" s="44" t="s">
        <v>21</v>
      </c>
      <c r="B82" s="50">
        <v>36.653147801439005</v>
      </c>
      <c r="C82" s="51">
        <v>0</v>
      </c>
      <c r="D82" s="51">
        <v>0</v>
      </c>
      <c r="E82" s="51">
        <v>1</v>
      </c>
      <c r="F82" s="51">
        <v>0</v>
      </c>
      <c r="G82" s="51">
        <v>0</v>
      </c>
      <c r="H82" s="51">
        <v>0</v>
      </c>
      <c r="I82" s="51">
        <v>0</v>
      </c>
      <c r="J82" s="26">
        <f t="shared" si="64"/>
        <v>1</v>
      </c>
      <c r="K82" s="44" t="s">
        <v>21</v>
      </c>
      <c r="L82" s="52">
        <f t="shared" ref="L82:L93" si="79">C82*$B82</f>
        <v>0</v>
      </c>
      <c r="M82" s="52">
        <f t="shared" si="65"/>
        <v>0</v>
      </c>
      <c r="N82" s="52">
        <f t="shared" si="65"/>
        <v>36.653147801439005</v>
      </c>
      <c r="O82" s="52">
        <f t="shared" si="66"/>
        <v>0</v>
      </c>
      <c r="P82" s="52">
        <f t="shared" si="66"/>
        <v>0</v>
      </c>
      <c r="Q82" s="52">
        <f t="shared" si="66"/>
        <v>0</v>
      </c>
      <c r="R82" s="52">
        <f t="shared" si="66"/>
        <v>0</v>
      </c>
      <c r="S82" s="28">
        <f t="shared" si="67"/>
        <v>36.653147801439005</v>
      </c>
      <c r="T82" s="44" t="s">
        <v>21</v>
      </c>
      <c r="U82" s="51">
        <v>0</v>
      </c>
      <c r="V82" s="51">
        <v>0</v>
      </c>
      <c r="W82" s="51">
        <v>0.41817262022823043</v>
      </c>
      <c r="X82" s="51">
        <v>0</v>
      </c>
      <c r="Y82" s="51">
        <v>0</v>
      </c>
      <c r="Z82" s="51">
        <v>0</v>
      </c>
      <c r="AA82" s="51">
        <v>0</v>
      </c>
      <c r="AB82" s="44" t="s">
        <v>21</v>
      </c>
      <c r="AC82" s="51">
        <v>0</v>
      </c>
      <c r="AD82" s="51">
        <v>0</v>
      </c>
      <c r="AE82" s="51">
        <v>0.9</v>
      </c>
      <c r="AF82" s="51">
        <v>0</v>
      </c>
      <c r="AG82" s="51">
        <v>0</v>
      </c>
      <c r="AH82" s="51">
        <v>0</v>
      </c>
      <c r="AI82" s="51">
        <v>0</v>
      </c>
      <c r="AJ82" s="44" t="s">
        <v>21</v>
      </c>
      <c r="AK82" s="52">
        <f t="shared" si="68"/>
        <v>0</v>
      </c>
      <c r="AL82" s="52">
        <f t="shared" si="69"/>
        <v>0</v>
      </c>
      <c r="AM82" s="52">
        <f t="shared" si="70"/>
        <v>15.327342855740351</v>
      </c>
      <c r="AN82" s="52">
        <f t="shared" si="71"/>
        <v>0</v>
      </c>
      <c r="AO82" s="52">
        <f t="shared" si="72"/>
        <v>0</v>
      </c>
      <c r="AP82" s="52">
        <f t="shared" si="73"/>
        <v>0</v>
      </c>
      <c r="AQ82" s="52">
        <f t="shared" si="74"/>
        <v>0</v>
      </c>
      <c r="AR82" s="28">
        <f t="shared" ref="AR82:AR98" si="80">SUM(AK82:AQ82)</f>
        <v>15.327342855740351</v>
      </c>
      <c r="AS82" s="28">
        <f t="shared" si="76"/>
        <v>21.325804945698653</v>
      </c>
      <c r="AT82" s="44" t="s">
        <v>21</v>
      </c>
      <c r="AU82" s="52">
        <f t="shared" si="77"/>
        <v>0</v>
      </c>
      <c r="AV82" s="52">
        <f t="shared" si="77"/>
        <v>0</v>
      </c>
      <c r="AW82" s="52">
        <f t="shared" si="77"/>
        <v>19.622766850616394</v>
      </c>
      <c r="AX82" s="52">
        <f t="shared" si="77"/>
        <v>0</v>
      </c>
      <c r="AY82" s="52">
        <f t="shared" si="77"/>
        <v>0</v>
      </c>
      <c r="AZ82" s="52">
        <f t="shared" si="77"/>
        <v>0</v>
      </c>
      <c r="BA82" s="52">
        <f t="shared" si="77"/>
        <v>0</v>
      </c>
      <c r="BB82" s="28">
        <f t="shared" si="78"/>
        <v>19.622766850616394</v>
      </c>
      <c r="BK82" s="31"/>
    </row>
    <row r="83" spans="1:63" x14ac:dyDescent="0.25">
      <c r="A83" s="44" t="s">
        <v>22</v>
      </c>
      <c r="B83" s="50">
        <v>0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26">
        <f t="shared" si="64"/>
        <v>0</v>
      </c>
      <c r="K83" s="44" t="s">
        <v>22</v>
      </c>
      <c r="L83" s="52">
        <f t="shared" si="79"/>
        <v>0</v>
      </c>
      <c r="M83" s="52">
        <f t="shared" si="65"/>
        <v>0</v>
      </c>
      <c r="N83" s="52">
        <f t="shared" si="65"/>
        <v>0</v>
      </c>
      <c r="O83" s="52">
        <f t="shared" si="66"/>
        <v>0</v>
      </c>
      <c r="P83" s="52">
        <f t="shared" si="66"/>
        <v>0</v>
      </c>
      <c r="Q83" s="52">
        <f t="shared" si="66"/>
        <v>0</v>
      </c>
      <c r="R83" s="52">
        <f t="shared" si="66"/>
        <v>0</v>
      </c>
      <c r="S83" s="28">
        <f t="shared" si="67"/>
        <v>0</v>
      </c>
      <c r="T83" s="44" t="s">
        <v>22</v>
      </c>
      <c r="U83" s="51">
        <v>0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44" t="s">
        <v>22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1">
        <v>0</v>
      </c>
      <c r="AJ83" s="44" t="s">
        <v>22</v>
      </c>
      <c r="AK83" s="52">
        <f t="shared" si="68"/>
        <v>0</v>
      </c>
      <c r="AL83" s="52">
        <f t="shared" si="69"/>
        <v>0</v>
      </c>
      <c r="AM83" s="52">
        <f t="shared" si="70"/>
        <v>0</v>
      </c>
      <c r="AN83" s="52">
        <f t="shared" si="71"/>
        <v>0</v>
      </c>
      <c r="AO83" s="52">
        <f t="shared" si="72"/>
        <v>0</v>
      </c>
      <c r="AP83" s="52">
        <f t="shared" si="73"/>
        <v>0</v>
      </c>
      <c r="AQ83" s="52">
        <f t="shared" si="74"/>
        <v>0</v>
      </c>
      <c r="AR83" s="28">
        <f t="shared" si="80"/>
        <v>0</v>
      </c>
      <c r="AS83" s="28">
        <f t="shared" si="76"/>
        <v>0</v>
      </c>
      <c r="AT83" s="44" t="s">
        <v>22</v>
      </c>
      <c r="AU83" s="52">
        <f t="shared" si="77"/>
        <v>0</v>
      </c>
      <c r="AV83" s="52">
        <f t="shared" si="77"/>
        <v>0</v>
      </c>
      <c r="AW83" s="52">
        <f t="shared" si="77"/>
        <v>0</v>
      </c>
      <c r="AX83" s="52">
        <f t="shared" si="77"/>
        <v>0</v>
      </c>
      <c r="AY83" s="52">
        <f t="shared" si="77"/>
        <v>0</v>
      </c>
      <c r="AZ83" s="52">
        <f t="shared" si="77"/>
        <v>0</v>
      </c>
      <c r="BA83" s="52">
        <f t="shared" si="77"/>
        <v>0</v>
      </c>
      <c r="BB83" s="28">
        <f t="shared" si="78"/>
        <v>0</v>
      </c>
      <c r="BK83" s="31"/>
    </row>
    <row r="84" spans="1:63" x14ac:dyDescent="0.25">
      <c r="A84" s="44" t="s">
        <v>23</v>
      </c>
      <c r="B84" s="50">
        <v>2080.5030000000002</v>
      </c>
      <c r="C84" s="51">
        <v>0</v>
      </c>
      <c r="D84" s="51">
        <v>0</v>
      </c>
      <c r="E84" s="51">
        <v>1</v>
      </c>
      <c r="F84" s="51">
        <v>0</v>
      </c>
      <c r="G84" s="51">
        <v>0</v>
      </c>
      <c r="H84" s="51">
        <v>0</v>
      </c>
      <c r="I84" s="51">
        <v>0</v>
      </c>
      <c r="J84" s="26">
        <f t="shared" si="64"/>
        <v>1</v>
      </c>
      <c r="K84" s="44" t="s">
        <v>23</v>
      </c>
      <c r="L84" s="52">
        <f t="shared" si="79"/>
        <v>0</v>
      </c>
      <c r="M84" s="52">
        <f t="shared" si="65"/>
        <v>0</v>
      </c>
      <c r="N84" s="52">
        <f t="shared" si="65"/>
        <v>2080.5030000000002</v>
      </c>
      <c r="O84" s="52">
        <f t="shared" si="66"/>
        <v>0</v>
      </c>
      <c r="P84" s="52">
        <f t="shared" si="66"/>
        <v>0</v>
      </c>
      <c r="Q84" s="52">
        <f t="shared" si="66"/>
        <v>0</v>
      </c>
      <c r="R84" s="52">
        <f t="shared" si="66"/>
        <v>0</v>
      </c>
      <c r="S84" s="28">
        <f t="shared" si="67"/>
        <v>2080.5030000000002</v>
      </c>
      <c r="T84" s="44" t="s">
        <v>23</v>
      </c>
      <c r="U84" s="51">
        <v>0</v>
      </c>
      <c r="V84" s="51">
        <v>0</v>
      </c>
      <c r="W84" s="51">
        <v>0.41753252155729181</v>
      </c>
      <c r="X84" s="51">
        <v>0</v>
      </c>
      <c r="Y84" s="51">
        <v>0</v>
      </c>
      <c r="Z84" s="51">
        <v>0</v>
      </c>
      <c r="AA84" s="51">
        <v>0</v>
      </c>
      <c r="AB84" s="44" t="s">
        <v>23</v>
      </c>
      <c r="AC84" s="51">
        <v>0</v>
      </c>
      <c r="AD84" s="51">
        <v>0</v>
      </c>
      <c r="AE84" s="51">
        <v>0.9</v>
      </c>
      <c r="AF84" s="51">
        <v>0</v>
      </c>
      <c r="AG84" s="51">
        <v>0</v>
      </c>
      <c r="AH84" s="51">
        <v>0</v>
      </c>
      <c r="AI84" s="51">
        <v>0</v>
      </c>
      <c r="AJ84" s="44" t="s">
        <v>23</v>
      </c>
      <c r="AK84" s="52">
        <f t="shared" si="68"/>
        <v>0</v>
      </c>
      <c r="AL84" s="52">
        <f t="shared" si="69"/>
        <v>0</v>
      </c>
      <c r="AM84" s="52">
        <f t="shared" si="70"/>
        <v>868.67766369751041</v>
      </c>
      <c r="AN84" s="52">
        <f t="shared" si="71"/>
        <v>0</v>
      </c>
      <c r="AO84" s="52">
        <f t="shared" si="72"/>
        <v>0</v>
      </c>
      <c r="AP84" s="52">
        <f t="shared" si="73"/>
        <v>0</v>
      </c>
      <c r="AQ84" s="52">
        <f t="shared" si="74"/>
        <v>0</v>
      </c>
      <c r="AR84" s="28">
        <f t="shared" si="80"/>
        <v>868.67766369751041</v>
      </c>
      <c r="AS84" s="28">
        <f t="shared" si="76"/>
        <v>1211.8253363024896</v>
      </c>
      <c r="AT84" s="44" t="s">
        <v>23</v>
      </c>
      <c r="AU84" s="52">
        <f t="shared" si="77"/>
        <v>0</v>
      </c>
      <c r="AV84" s="52">
        <f t="shared" si="77"/>
        <v>0</v>
      </c>
      <c r="AW84" s="52">
        <f t="shared" si="77"/>
        <v>1115.3055958916555</v>
      </c>
      <c r="AX84" s="52">
        <f t="shared" si="77"/>
        <v>0</v>
      </c>
      <c r="AY84" s="52">
        <f t="shared" si="77"/>
        <v>0</v>
      </c>
      <c r="AZ84" s="52">
        <f t="shared" si="77"/>
        <v>0</v>
      </c>
      <c r="BA84" s="52">
        <f t="shared" si="77"/>
        <v>0</v>
      </c>
      <c r="BB84" s="28">
        <f t="shared" si="78"/>
        <v>1115.3055958916555</v>
      </c>
      <c r="BK84" s="31"/>
    </row>
    <row r="85" spans="1:63" x14ac:dyDescent="0.25">
      <c r="A85" s="53" t="s">
        <v>24</v>
      </c>
      <c r="B85" s="50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26">
        <f t="shared" si="64"/>
        <v>0</v>
      </c>
      <c r="K85" s="53" t="s">
        <v>24</v>
      </c>
      <c r="L85" s="52">
        <f t="shared" si="79"/>
        <v>0</v>
      </c>
      <c r="M85" s="52">
        <f t="shared" si="65"/>
        <v>0</v>
      </c>
      <c r="N85" s="52">
        <f t="shared" si="65"/>
        <v>0</v>
      </c>
      <c r="O85" s="52">
        <f t="shared" si="66"/>
        <v>0</v>
      </c>
      <c r="P85" s="52">
        <f t="shared" si="66"/>
        <v>0</v>
      </c>
      <c r="Q85" s="52">
        <f t="shared" si="66"/>
        <v>0</v>
      </c>
      <c r="R85" s="52">
        <f t="shared" si="66"/>
        <v>0</v>
      </c>
      <c r="S85" s="28">
        <f t="shared" si="67"/>
        <v>0</v>
      </c>
      <c r="T85" s="53" t="s">
        <v>24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3" t="s">
        <v>24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  <c r="AH85" s="51">
        <v>0</v>
      </c>
      <c r="AI85" s="51">
        <v>0</v>
      </c>
      <c r="AJ85" s="53" t="s">
        <v>24</v>
      </c>
      <c r="AK85" s="52">
        <f t="shared" si="68"/>
        <v>0</v>
      </c>
      <c r="AL85" s="52">
        <f t="shared" si="69"/>
        <v>0</v>
      </c>
      <c r="AM85" s="52">
        <f t="shared" si="70"/>
        <v>0</v>
      </c>
      <c r="AN85" s="52">
        <f t="shared" si="71"/>
        <v>0</v>
      </c>
      <c r="AO85" s="52">
        <f t="shared" si="72"/>
        <v>0</v>
      </c>
      <c r="AP85" s="52">
        <f t="shared" si="73"/>
        <v>0</v>
      </c>
      <c r="AQ85" s="52">
        <f t="shared" si="74"/>
        <v>0</v>
      </c>
      <c r="AR85" s="28">
        <f t="shared" si="80"/>
        <v>0</v>
      </c>
      <c r="AS85" s="28">
        <f t="shared" si="76"/>
        <v>0</v>
      </c>
      <c r="AT85" s="53" t="s">
        <v>24</v>
      </c>
      <c r="AU85" s="52">
        <f t="shared" si="77"/>
        <v>0</v>
      </c>
      <c r="AV85" s="52">
        <f t="shared" si="77"/>
        <v>0</v>
      </c>
      <c r="AW85" s="52">
        <f t="shared" si="77"/>
        <v>0</v>
      </c>
      <c r="AX85" s="52">
        <f t="shared" si="77"/>
        <v>0</v>
      </c>
      <c r="AY85" s="52">
        <f t="shared" si="77"/>
        <v>0</v>
      </c>
      <c r="AZ85" s="52">
        <f t="shared" si="77"/>
        <v>0</v>
      </c>
      <c r="BA85" s="52">
        <f t="shared" si="77"/>
        <v>0</v>
      </c>
      <c r="BB85" s="28">
        <f t="shared" si="78"/>
        <v>0</v>
      </c>
      <c r="BK85" s="31"/>
    </row>
    <row r="86" spans="1:63" x14ac:dyDescent="0.25">
      <c r="A86" s="54" t="s">
        <v>25</v>
      </c>
      <c r="B86" s="50">
        <v>54.28</v>
      </c>
      <c r="C86" s="51">
        <v>0</v>
      </c>
      <c r="D86" s="51">
        <v>0</v>
      </c>
      <c r="E86" s="51">
        <v>1</v>
      </c>
      <c r="F86" s="51">
        <v>0</v>
      </c>
      <c r="G86" s="51">
        <v>0</v>
      </c>
      <c r="H86" s="51">
        <v>0</v>
      </c>
      <c r="I86" s="51">
        <v>0</v>
      </c>
      <c r="J86" s="26">
        <f t="shared" si="64"/>
        <v>1</v>
      </c>
      <c r="K86" s="54" t="s">
        <v>25</v>
      </c>
      <c r="L86" s="52">
        <f t="shared" si="79"/>
        <v>0</v>
      </c>
      <c r="M86" s="52">
        <f t="shared" si="65"/>
        <v>0</v>
      </c>
      <c r="N86" s="52">
        <f t="shared" si="65"/>
        <v>54.28</v>
      </c>
      <c r="O86" s="52">
        <f t="shared" si="66"/>
        <v>0</v>
      </c>
      <c r="P86" s="52">
        <f t="shared" si="66"/>
        <v>0</v>
      </c>
      <c r="Q86" s="52">
        <f t="shared" si="66"/>
        <v>0</v>
      </c>
      <c r="R86" s="52">
        <f t="shared" si="66"/>
        <v>0</v>
      </c>
      <c r="S86" s="28">
        <f t="shared" si="67"/>
        <v>54.28</v>
      </c>
      <c r="T86" s="54" t="s">
        <v>25</v>
      </c>
      <c r="U86" s="51">
        <v>0</v>
      </c>
      <c r="V86" s="51">
        <v>0.62</v>
      </c>
      <c r="W86" s="51">
        <v>0.4</v>
      </c>
      <c r="X86" s="51">
        <v>0</v>
      </c>
      <c r="Y86" s="51">
        <v>0</v>
      </c>
      <c r="Z86" s="51">
        <v>0</v>
      </c>
      <c r="AA86" s="51">
        <v>0</v>
      </c>
      <c r="AB86" s="54" t="s">
        <v>25</v>
      </c>
      <c r="AC86" s="51">
        <v>0</v>
      </c>
      <c r="AD86" s="51">
        <v>0.65</v>
      </c>
      <c r="AE86" s="51">
        <v>0.45</v>
      </c>
      <c r="AF86" s="51">
        <v>0</v>
      </c>
      <c r="AG86" s="51">
        <v>0</v>
      </c>
      <c r="AH86" s="51">
        <v>0</v>
      </c>
      <c r="AI86" s="51">
        <v>0</v>
      </c>
      <c r="AJ86" s="54" t="s">
        <v>25</v>
      </c>
      <c r="AK86" s="52">
        <f t="shared" si="68"/>
        <v>0</v>
      </c>
      <c r="AL86" s="52">
        <f t="shared" si="69"/>
        <v>0</v>
      </c>
      <c r="AM86" s="52">
        <f t="shared" si="70"/>
        <v>21.712000000000003</v>
      </c>
      <c r="AN86" s="52">
        <f t="shared" si="71"/>
        <v>0</v>
      </c>
      <c r="AO86" s="52">
        <f t="shared" si="72"/>
        <v>0</v>
      </c>
      <c r="AP86" s="52">
        <f t="shared" si="73"/>
        <v>0</v>
      </c>
      <c r="AQ86" s="52">
        <f t="shared" si="74"/>
        <v>0</v>
      </c>
      <c r="AR86" s="28">
        <f t="shared" si="80"/>
        <v>21.712000000000003</v>
      </c>
      <c r="AS86" s="28">
        <f t="shared" si="76"/>
        <v>32.567999999999998</v>
      </c>
      <c r="AT86" s="54" t="s">
        <v>25</v>
      </c>
      <c r="AU86" s="52">
        <f t="shared" si="77"/>
        <v>0</v>
      </c>
      <c r="AV86" s="52">
        <f t="shared" si="77"/>
        <v>0</v>
      </c>
      <c r="AW86" s="52">
        <f t="shared" si="77"/>
        <v>6.031111111111108</v>
      </c>
      <c r="AX86" s="52">
        <f t="shared" si="77"/>
        <v>0</v>
      </c>
      <c r="AY86" s="52">
        <f t="shared" si="77"/>
        <v>0</v>
      </c>
      <c r="AZ86" s="52">
        <f t="shared" si="77"/>
        <v>0</v>
      </c>
      <c r="BA86" s="52">
        <f t="shared" si="77"/>
        <v>0</v>
      </c>
      <c r="BB86" s="28">
        <f t="shared" si="78"/>
        <v>6.031111111111108</v>
      </c>
      <c r="BK86" s="31"/>
    </row>
    <row r="87" spans="1:63" x14ac:dyDescent="0.25">
      <c r="A87" s="44" t="s">
        <v>26</v>
      </c>
      <c r="B87" s="50">
        <v>19.360354680362153</v>
      </c>
      <c r="C87" s="51">
        <v>1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26">
        <f t="shared" si="64"/>
        <v>1</v>
      </c>
      <c r="K87" s="44" t="s">
        <v>26</v>
      </c>
      <c r="L87" s="52">
        <f t="shared" si="79"/>
        <v>19.360354680362153</v>
      </c>
      <c r="M87" s="52">
        <f t="shared" si="65"/>
        <v>0</v>
      </c>
      <c r="N87" s="52">
        <f t="shared" si="65"/>
        <v>0</v>
      </c>
      <c r="O87" s="52">
        <f t="shared" si="66"/>
        <v>0</v>
      </c>
      <c r="P87" s="52">
        <f t="shared" si="66"/>
        <v>0</v>
      </c>
      <c r="Q87" s="52">
        <f t="shared" si="66"/>
        <v>0</v>
      </c>
      <c r="R87" s="52">
        <f t="shared" si="66"/>
        <v>0</v>
      </c>
      <c r="S87" s="28">
        <f t="shared" si="67"/>
        <v>19.360354680362153</v>
      </c>
      <c r="T87" s="44" t="s">
        <v>26</v>
      </c>
      <c r="U87" s="51">
        <v>0.43752757934710673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44" t="s">
        <v>26</v>
      </c>
      <c r="AC87" s="51">
        <v>0.44999999999999996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44" t="s">
        <v>26</v>
      </c>
      <c r="AK87" s="52">
        <f t="shared" si="68"/>
        <v>8.4706891186002817</v>
      </c>
      <c r="AL87" s="52">
        <f t="shared" si="69"/>
        <v>0</v>
      </c>
      <c r="AM87" s="52">
        <f t="shared" si="70"/>
        <v>0</v>
      </c>
      <c r="AN87" s="52">
        <f t="shared" si="71"/>
        <v>0</v>
      </c>
      <c r="AO87" s="52">
        <f t="shared" si="72"/>
        <v>0</v>
      </c>
      <c r="AP87" s="52">
        <f t="shared" si="73"/>
        <v>0</v>
      </c>
      <c r="AQ87" s="52">
        <f t="shared" si="74"/>
        <v>0</v>
      </c>
      <c r="AR87" s="28">
        <f t="shared" si="80"/>
        <v>8.4706891186002817</v>
      </c>
      <c r="AS87" s="28">
        <f t="shared" si="76"/>
        <v>10.889665561761872</v>
      </c>
      <c r="AT87" s="44" t="s">
        <v>26</v>
      </c>
      <c r="AU87" s="52">
        <f t="shared" si="77"/>
        <v>0.53660108347263824</v>
      </c>
      <c r="AV87" s="52">
        <f t="shared" si="77"/>
        <v>0</v>
      </c>
      <c r="AW87" s="52">
        <f t="shared" si="77"/>
        <v>0</v>
      </c>
      <c r="AX87" s="52">
        <f t="shared" si="77"/>
        <v>0</v>
      </c>
      <c r="AY87" s="52">
        <f t="shared" si="77"/>
        <v>0</v>
      </c>
      <c r="AZ87" s="52">
        <f t="shared" si="77"/>
        <v>0</v>
      </c>
      <c r="BA87" s="52">
        <f t="shared" si="77"/>
        <v>0</v>
      </c>
      <c r="BB87" s="28">
        <f t="shared" si="78"/>
        <v>0.53660108347263824</v>
      </c>
      <c r="BK87" s="31"/>
    </row>
    <row r="88" spans="1:63" x14ac:dyDescent="0.25">
      <c r="A88" s="44" t="s">
        <v>27</v>
      </c>
      <c r="B88" s="50">
        <v>48.17768713560001</v>
      </c>
      <c r="C88" s="51">
        <v>0</v>
      </c>
      <c r="D88" s="51">
        <v>0</v>
      </c>
      <c r="E88" s="51">
        <v>1</v>
      </c>
      <c r="F88" s="51">
        <v>0</v>
      </c>
      <c r="G88" s="51">
        <v>0</v>
      </c>
      <c r="H88" s="51">
        <v>0</v>
      </c>
      <c r="I88" s="51">
        <v>0</v>
      </c>
      <c r="J88" s="26">
        <f t="shared" si="64"/>
        <v>1</v>
      </c>
      <c r="K88" s="44" t="s">
        <v>27</v>
      </c>
      <c r="L88" s="52">
        <f t="shared" si="79"/>
        <v>0</v>
      </c>
      <c r="M88" s="52">
        <f t="shared" si="65"/>
        <v>0</v>
      </c>
      <c r="N88" s="52">
        <f t="shared" si="65"/>
        <v>48.17768713560001</v>
      </c>
      <c r="O88" s="52">
        <f t="shared" si="66"/>
        <v>0</v>
      </c>
      <c r="P88" s="52">
        <f t="shared" si="66"/>
        <v>0</v>
      </c>
      <c r="Q88" s="52">
        <f t="shared" si="66"/>
        <v>0</v>
      </c>
      <c r="R88" s="52">
        <f t="shared" si="66"/>
        <v>0</v>
      </c>
      <c r="S88" s="28">
        <f t="shared" si="67"/>
        <v>48.17768713560001</v>
      </c>
      <c r="T88" s="44" t="s">
        <v>27</v>
      </c>
      <c r="U88" s="51">
        <v>0</v>
      </c>
      <c r="V88" s="51">
        <v>0</v>
      </c>
      <c r="W88" s="51">
        <v>0.55000000000000004</v>
      </c>
      <c r="X88" s="51">
        <v>0</v>
      </c>
      <c r="Y88" s="51">
        <v>0</v>
      </c>
      <c r="Z88" s="51">
        <v>0</v>
      </c>
      <c r="AA88" s="51">
        <v>0</v>
      </c>
      <c r="AB88" s="44" t="s">
        <v>27</v>
      </c>
      <c r="AC88" s="51">
        <v>0</v>
      </c>
      <c r="AD88" s="51">
        <v>0</v>
      </c>
      <c r="AE88" s="51">
        <v>0.90999999999999992</v>
      </c>
      <c r="AF88" s="51">
        <v>0</v>
      </c>
      <c r="AG88" s="51">
        <v>0</v>
      </c>
      <c r="AH88" s="51">
        <v>0</v>
      </c>
      <c r="AI88" s="51">
        <v>0</v>
      </c>
      <c r="AJ88" s="44" t="s">
        <v>27</v>
      </c>
      <c r="AK88" s="52">
        <f t="shared" si="68"/>
        <v>0</v>
      </c>
      <c r="AL88" s="52">
        <f t="shared" si="69"/>
        <v>0</v>
      </c>
      <c r="AM88" s="52">
        <f t="shared" si="70"/>
        <v>26.497727924580008</v>
      </c>
      <c r="AN88" s="52">
        <f t="shared" si="71"/>
        <v>0</v>
      </c>
      <c r="AO88" s="52">
        <f t="shared" si="72"/>
        <v>0</v>
      </c>
      <c r="AP88" s="52">
        <f t="shared" si="73"/>
        <v>0</v>
      </c>
      <c r="AQ88" s="52">
        <f t="shared" si="74"/>
        <v>0</v>
      </c>
      <c r="AR88" s="28">
        <f t="shared" si="80"/>
        <v>26.497727924580008</v>
      </c>
      <c r="AS88" s="28">
        <f t="shared" si="76"/>
        <v>21.679959211020002</v>
      </c>
      <c r="AT88" s="44" t="s">
        <v>27</v>
      </c>
      <c r="AU88" s="52">
        <f t="shared" si="77"/>
        <v>0</v>
      </c>
      <c r="AV88" s="52">
        <f t="shared" si="77"/>
        <v>0</v>
      </c>
      <c r="AW88" s="52">
        <f t="shared" si="77"/>
        <v>19.059304800896705</v>
      </c>
      <c r="AX88" s="52">
        <f t="shared" si="77"/>
        <v>0</v>
      </c>
      <c r="AY88" s="52">
        <f t="shared" si="77"/>
        <v>0</v>
      </c>
      <c r="AZ88" s="52">
        <f t="shared" si="77"/>
        <v>0</v>
      </c>
      <c r="BA88" s="52">
        <f t="shared" si="77"/>
        <v>0</v>
      </c>
      <c r="BB88" s="28">
        <f t="shared" si="78"/>
        <v>19.059304800896705</v>
      </c>
      <c r="BK88" s="31"/>
    </row>
    <row r="89" spans="1:63" x14ac:dyDescent="0.25">
      <c r="A89" s="44" t="s">
        <v>28</v>
      </c>
      <c r="B89" s="50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26">
        <f t="shared" si="64"/>
        <v>0</v>
      </c>
      <c r="K89" s="44" t="s">
        <v>28</v>
      </c>
      <c r="L89" s="52">
        <f t="shared" si="79"/>
        <v>0</v>
      </c>
      <c r="M89" s="52">
        <f t="shared" si="65"/>
        <v>0</v>
      </c>
      <c r="N89" s="52">
        <f t="shared" si="65"/>
        <v>0</v>
      </c>
      <c r="O89" s="52">
        <f t="shared" si="66"/>
        <v>0</v>
      </c>
      <c r="P89" s="52">
        <f t="shared" si="66"/>
        <v>0</v>
      </c>
      <c r="Q89" s="52">
        <f t="shared" si="66"/>
        <v>0</v>
      </c>
      <c r="R89" s="52">
        <f t="shared" si="66"/>
        <v>0</v>
      </c>
      <c r="S89" s="28">
        <f t="shared" si="67"/>
        <v>0</v>
      </c>
      <c r="T89" s="44" t="s">
        <v>28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44" t="s">
        <v>28</v>
      </c>
      <c r="AC89" s="51">
        <v>0</v>
      </c>
      <c r="AD89" s="51">
        <v>0</v>
      </c>
      <c r="AE89" s="51">
        <v>0</v>
      </c>
      <c r="AF89" s="51">
        <v>0</v>
      </c>
      <c r="AG89" s="51">
        <v>0</v>
      </c>
      <c r="AH89" s="51">
        <v>0</v>
      </c>
      <c r="AI89" s="51">
        <v>0</v>
      </c>
      <c r="AJ89" s="44" t="s">
        <v>28</v>
      </c>
      <c r="AK89" s="52">
        <f t="shared" si="68"/>
        <v>0</v>
      </c>
      <c r="AL89" s="52">
        <f t="shared" si="69"/>
        <v>0</v>
      </c>
      <c r="AM89" s="52">
        <f t="shared" si="70"/>
        <v>0</v>
      </c>
      <c r="AN89" s="52">
        <f t="shared" si="71"/>
        <v>0</v>
      </c>
      <c r="AO89" s="52">
        <f t="shared" si="72"/>
        <v>0</v>
      </c>
      <c r="AP89" s="52">
        <f t="shared" si="73"/>
        <v>0</v>
      </c>
      <c r="AQ89" s="52">
        <f t="shared" si="74"/>
        <v>0</v>
      </c>
      <c r="AR89" s="28">
        <f t="shared" si="80"/>
        <v>0</v>
      </c>
      <c r="AS89" s="28">
        <f t="shared" si="76"/>
        <v>0</v>
      </c>
      <c r="AT89" s="44" t="s">
        <v>28</v>
      </c>
      <c r="AU89" s="52">
        <f t="shared" si="77"/>
        <v>0</v>
      </c>
      <c r="AV89" s="52">
        <f t="shared" si="77"/>
        <v>0</v>
      </c>
      <c r="AW89" s="52">
        <f t="shared" si="77"/>
        <v>0</v>
      </c>
      <c r="AX89" s="52">
        <f t="shared" si="77"/>
        <v>0</v>
      </c>
      <c r="AY89" s="52">
        <f t="shared" si="77"/>
        <v>0</v>
      </c>
      <c r="AZ89" s="52">
        <f t="shared" si="77"/>
        <v>0</v>
      </c>
      <c r="BA89" s="52">
        <f t="shared" si="77"/>
        <v>0</v>
      </c>
      <c r="BB89" s="28">
        <f t="shared" si="78"/>
        <v>0</v>
      </c>
      <c r="BK89" s="31"/>
    </row>
    <row r="90" spans="1:63" x14ac:dyDescent="0.25">
      <c r="A90" s="44" t="s">
        <v>29</v>
      </c>
      <c r="B90" s="50">
        <v>162.94524008514492</v>
      </c>
      <c r="C90" s="51">
        <v>1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26">
        <f t="shared" si="64"/>
        <v>1</v>
      </c>
      <c r="K90" s="44" t="s">
        <v>29</v>
      </c>
      <c r="L90" s="52">
        <f t="shared" si="79"/>
        <v>162.94524008514492</v>
      </c>
      <c r="M90" s="52">
        <f t="shared" si="65"/>
        <v>0</v>
      </c>
      <c r="N90" s="52">
        <f t="shared" si="65"/>
        <v>0</v>
      </c>
      <c r="O90" s="52">
        <f t="shared" si="66"/>
        <v>0</v>
      </c>
      <c r="P90" s="52">
        <f t="shared" si="66"/>
        <v>0</v>
      </c>
      <c r="Q90" s="52">
        <f t="shared" si="66"/>
        <v>0</v>
      </c>
      <c r="R90" s="52">
        <f t="shared" si="66"/>
        <v>0</v>
      </c>
      <c r="S90" s="28">
        <f t="shared" si="67"/>
        <v>162.94524008514492</v>
      </c>
      <c r="T90" s="44" t="s">
        <v>29</v>
      </c>
      <c r="U90" s="51">
        <v>0.28001025080864361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44" t="s">
        <v>29</v>
      </c>
      <c r="AC90" s="51">
        <v>0.3</v>
      </c>
      <c r="AD90" s="51">
        <v>0</v>
      </c>
      <c r="AE90" s="51">
        <v>0</v>
      </c>
      <c r="AF90" s="51">
        <v>0</v>
      </c>
      <c r="AG90" s="51">
        <v>0</v>
      </c>
      <c r="AH90" s="51">
        <v>0</v>
      </c>
      <c r="AI90" s="51">
        <v>0</v>
      </c>
      <c r="AJ90" s="44" t="s">
        <v>29</v>
      </c>
      <c r="AK90" s="52">
        <f t="shared" si="68"/>
        <v>45.62633754431608</v>
      </c>
      <c r="AL90" s="52">
        <f t="shared" si="69"/>
        <v>0</v>
      </c>
      <c r="AM90" s="52">
        <f t="shared" si="70"/>
        <v>0</v>
      </c>
      <c r="AN90" s="52">
        <f t="shared" si="71"/>
        <v>0</v>
      </c>
      <c r="AO90" s="52">
        <f t="shared" si="72"/>
        <v>0</v>
      </c>
      <c r="AP90" s="52">
        <f t="shared" si="73"/>
        <v>0</v>
      </c>
      <c r="AQ90" s="52">
        <f t="shared" si="74"/>
        <v>0</v>
      </c>
      <c r="AR90" s="28">
        <f t="shared" si="80"/>
        <v>45.62633754431608</v>
      </c>
      <c r="AS90" s="28">
        <f t="shared" si="76"/>
        <v>117.31890254082884</v>
      </c>
      <c r="AT90" s="44" t="s">
        <v>29</v>
      </c>
      <c r="AU90" s="52">
        <f t="shared" si="77"/>
        <v>10.857448270757986</v>
      </c>
      <c r="AV90" s="52">
        <f t="shared" si="77"/>
        <v>0</v>
      </c>
      <c r="AW90" s="52">
        <f t="shared" si="77"/>
        <v>0</v>
      </c>
      <c r="AX90" s="52">
        <f t="shared" si="77"/>
        <v>0</v>
      </c>
      <c r="AY90" s="52">
        <f t="shared" si="77"/>
        <v>0</v>
      </c>
      <c r="AZ90" s="52">
        <f t="shared" si="77"/>
        <v>0</v>
      </c>
      <c r="BA90" s="52">
        <f t="shared" si="77"/>
        <v>0</v>
      </c>
      <c r="BB90" s="28">
        <f t="shared" si="78"/>
        <v>10.857448270757986</v>
      </c>
      <c r="BK90" s="31"/>
    </row>
    <row r="91" spans="1:63" x14ac:dyDescent="0.25">
      <c r="A91" s="44" t="s">
        <v>30</v>
      </c>
      <c r="B91" s="50">
        <v>0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26">
        <f t="shared" si="64"/>
        <v>0</v>
      </c>
      <c r="K91" s="44" t="s">
        <v>30</v>
      </c>
      <c r="L91" s="52">
        <f t="shared" si="79"/>
        <v>0</v>
      </c>
      <c r="M91" s="52">
        <f t="shared" si="65"/>
        <v>0</v>
      </c>
      <c r="N91" s="52">
        <f t="shared" si="65"/>
        <v>0</v>
      </c>
      <c r="O91" s="52">
        <f t="shared" si="66"/>
        <v>0</v>
      </c>
      <c r="P91" s="52">
        <f t="shared" si="66"/>
        <v>0</v>
      </c>
      <c r="Q91" s="52">
        <f t="shared" si="66"/>
        <v>0</v>
      </c>
      <c r="R91" s="52">
        <f t="shared" si="66"/>
        <v>0</v>
      </c>
      <c r="S91" s="28">
        <f t="shared" si="67"/>
        <v>0</v>
      </c>
      <c r="T91" s="44" t="s">
        <v>30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44" t="s">
        <v>30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  <c r="AH91" s="51">
        <v>0</v>
      </c>
      <c r="AI91" s="51">
        <v>0</v>
      </c>
      <c r="AJ91" s="44" t="s">
        <v>30</v>
      </c>
      <c r="AK91" s="52">
        <f t="shared" si="68"/>
        <v>0</v>
      </c>
      <c r="AL91" s="52">
        <f t="shared" si="69"/>
        <v>0</v>
      </c>
      <c r="AM91" s="52">
        <f t="shared" si="70"/>
        <v>0</v>
      </c>
      <c r="AN91" s="52">
        <f t="shared" si="71"/>
        <v>0</v>
      </c>
      <c r="AO91" s="52">
        <f t="shared" si="72"/>
        <v>0</v>
      </c>
      <c r="AP91" s="52">
        <f t="shared" si="73"/>
        <v>0</v>
      </c>
      <c r="AQ91" s="52">
        <f t="shared" si="74"/>
        <v>0</v>
      </c>
      <c r="AR91" s="28">
        <f t="shared" si="80"/>
        <v>0</v>
      </c>
      <c r="AS91" s="28">
        <f t="shared" si="76"/>
        <v>0</v>
      </c>
      <c r="AT91" s="44" t="s">
        <v>30</v>
      </c>
      <c r="AU91" s="52">
        <f t="shared" si="77"/>
        <v>0</v>
      </c>
      <c r="AV91" s="52">
        <f t="shared" si="77"/>
        <v>0</v>
      </c>
      <c r="AW91" s="52">
        <f t="shared" si="77"/>
        <v>0</v>
      </c>
      <c r="AX91" s="52">
        <f t="shared" si="77"/>
        <v>0</v>
      </c>
      <c r="AY91" s="52">
        <f t="shared" si="77"/>
        <v>0</v>
      </c>
      <c r="AZ91" s="52">
        <f t="shared" si="77"/>
        <v>0</v>
      </c>
      <c r="BA91" s="52">
        <f t="shared" si="77"/>
        <v>0</v>
      </c>
      <c r="BB91" s="28">
        <f t="shared" si="78"/>
        <v>0</v>
      </c>
      <c r="BK91" s="31"/>
    </row>
    <row r="92" spans="1:63" x14ac:dyDescent="0.25">
      <c r="A92" s="44" t="s">
        <v>31</v>
      </c>
      <c r="B92" s="50">
        <v>0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26">
        <f t="shared" si="64"/>
        <v>0</v>
      </c>
      <c r="K92" s="44" t="s">
        <v>31</v>
      </c>
      <c r="L92" s="52">
        <f t="shared" si="79"/>
        <v>0</v>
      </c>
      <c r="M92" s="52">
        <f t="shared" si="65"/>
        <v>0</v>
      </c>
      <c r="N92" s="52">
        <f t="shared" si="65"/>
        <v>0</v>
      </c>
      <c r="O92" s="52">
        <f t="shared" si="66"/>
        <v>0</v>
      </c>
      <c r="P92" s="52">
        <f t="shared" si="66"/>
        <v>0</v>
      </c>
      <c r="Q92" s="52">
        <f t="shared" si="66"/>
        <v>0</v>
      </c>
      <c r="R92" s="52">
        <f t="shared" si="66"/>
        <v>0</v>
      </c>
      <c r="S92" s="28">
        <f t="shared" si="67"/>
        <v>0</v>
      </c>
      <c r="T92" s="44" t="s">
        <v>31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44" t="s">
        <v>31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  <c r="AH92" s="51">
        <v>0</v>
      </c>
      <c r="AI92" s="51">
        <v>0</v>
      </c>
      <c r="AJ92" s="44" t="s">
        <v>31</v>
      </c>
      <c r="AK92" s="52">
        <f t="shared" si="68"/>
        <v>0</v>
      </c>
      <c r="AL92" s="52">
        <f t="shared" si="69"/>
        <v>0</v>
      </c>
      <c r="AM92" s="52">
        <f t="shared" si="70"/>
        <v>0</v>
      </c>
      <c r="AN92" s="52">
        <f t="shared" si="71"/>
        <v>0</v>
      </c>
      <c r="AO92" s="52">
        <f t="shared" si="72"/>
        <v>0</v>
      </c>
      <c r="AP92" s="52">
        <f t="shared" si="73"/>
        <v>0</v>
      </c>
      <c r="AQ92" s="52">
        <f t="shared" si="74"/>
        <v>0</v>
      </c>
      <c r="AR92" s="28">
        <f t="shared" si="80"/>
        <v>0</v>
      </c>
      <c r="AS92" s="28">
        <f t="shared" si="76"/>
        <v>0</v>
      </c>
      <c r="AT92" s="44" t="s">
        <v>31</v>
      </c>
      <c r="AU92" s="52">
        <f t="shared" si="77"/>
        <v>0</v>
      </c>
      <c r="AV92" s="52">
        <f t="shared" si="77"/>
        <v>0</v>
      </c>
      <c r="AW92" s="52">
        <f t="shared" si="77"/>
        <v>0</v>
      </c>
      <c r="AX92" s="52">
        <f t="shared" si="77"/>
        <v>0</v>
      </c>
      <c r="AY92" s="52">
        <f t="shared" si="77"/>
        <v>0</v>
      </c>
      <c r="AZ92" s="52">
        <f t="shared" si="77"/>
        <v>0</v>
      </c>
      <c r="BA92" s="52">
        <f t="shared" si="77"/>
        <v>0</v>
      </c>
      <c r="BB92" s="28">
        <f t="shared" si="78"/>
        <v>0</v>
      </c>
      <c r="BK92" s="31"/>
    </row>
    <row r="93" spans="1:63" x14ac:dyDescent="0.25">
      <c r="A93" s="44" t="s">
        <v>32</v>
      </c>
      <c r="B93" s="50">
        <v>0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26">
        <f t="shared" si="64"/>
        <v>0</v>
      </c>
      <c r="K93" s="44" t="s">
        <v>32</v>
      </c>
      <c r="L93" s="52">
        <f t="shared" si="79"/>
        <v>0</v>
      </c>
      <c r="M93" s="52">
        <f t="shared" si="65"/>
        <v>0</v>
      </c>
      <c r="N93" s="52">
        <f t="shared" si="65"/>
        <v>0</v>
      </c>
      <c r="O93" s="52">
        <f t="shared" si="66"/>
        <v>0</v>
      </c>
      <c r="P93" s="52">
        <f t="shared" si="66"/>
        <v>0</v>
      </c>
      <c r="Q93" s="52">
        <f t="shared" si="66"/>
        <v>0</v>
      </c>
      <c r="R93" s="52">
        <f t="shared" si="66"/>
        <v>0</v>
      </c>
      <c r="S93" s="28">
        <f t="shared" si="67"/>
        <v>0</v>
      </c>
      <c r="T93" s="44" t="s">
        <v>32</v>
      </c>
      <c r="U93" s="51">
        <v>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44" t="s">
        <v>32</v>
      </c>
      <c r="AC93" s="51">
        <v>0</v>
      </c>
      <c r="AD93" s="51">
        <v>0</v>
      </c>
      <c r="AE93" s="51">
        <v>0</v>
      </c>
      <c r="AF93" s="51">
        <v>0</v>
      </c>
      <c r="AG93" s="51">
        <v>0</v>
      </c>
      <c r="AH93" s="51">
        <v>0</v>
      </c>
      <c r="AI93" s="51">
        <v>0</v>
      </c>
      <c r="AJ93" s="44" t="s">
        <v>32</v>
      </c>
      <c r="AK93" s="52">
        <f t="shared" si="68"/>
        <v>0</v>
      </c>
      <c r="AL93" s="52">
        <f t="shared" si="69"/>
        <v>0</v>
      </c>
      <c r="AM93" s="52">
        <f t="shared" si="70"/>
        <v>0</v>
      </c>
      <c r="AN93" s="52">
        <f t="shared" si="71"/>
        <v>0</v>
      </c>
      <c r="AO93" s="52">
        <f t="shared" si="72"/>
        <v>0</v>
      </c>
      <c r="AP93" s="52">
        <f t="shared" si="73"/>
        <v>0</v>
      </c>
      <c r="AQ93" s="52">
        <f t="shared" si="74"/>
        <v>0</v>
      </c>
      <c r="AR93" s="28">
        <f t="shared" si="80"/>
        <v>0</v>
      </c>
      <c r="AS93" s="28">
        <f t="shared" si="76"/>
        <v>0</v>
      </c>
      <c r="AT93" s="44" t="s">
        <v>32</v>
      </c>
      <c r="AU93" s="52">
        <f t="shared" si="77"/>
        <v>0</v>
      </c>
      <c r="AV93" s="52">
        <f t="shared" si="77"/>
        <v>0</v>
      </c>
      <c r="AW93" s="52">
        <f t="shared" si="77"/>
        <v>0</v>
      </c>
      <c r="AX93" s="52">
        <f t="shared" si="77"/>
        <v>0</v>
      </c>
      <c r="AY93" s="52">
        <f t="shared" si="77"/>
        <v>0</v>
      </c>
      <c r="AZ93" s="52">
        <f t="shared" si="77"/>
        <v>0</v>
      </c>
      <c r="BA93" s="52">
        <f t="shared" si="77"/>
        <v>0</v>
      </c>
      <c r="BB93" s="28">
        <f t="shared" si="78"/>
        <v>0</v>
      </c>
      <c r="BK93" s="31"/>
    </row>
    <row r="94" spans="1:63" x14ac:dyDescent="0.25">
      <c r="A94" s="44" t="s">
        <v>33</v>
      </c>
      <c r="B94" s="50">
        <v>321.76924079999998</v>
      </c>
      <c r="C94" s="51">
        <v>0.87826040526581284</v>
      </c>
      <c r="D94" s="51">
        <v>0</v>
      </c>
      <c r="E94" s="51">
        <v>1.2805226347116909E-2</v>
      </c>
      <c r="F94" s="51">
        <v>5.2145028771834682E-2</v>
      </c>
      <c r="G94" s="51">
        <v>5.6789339615235475E-2</v>
      </c>
      <c r="H94" s="51">
        <v>0</v>
      </c>
      <c r="I94" s="51">
        <v>0</v>
      </c>
      <c r="J94" s="26">
        <f t="shared" si="64"/>
        <v>0.99999999999999989</v>
      </c>
      <c r="K94" s="44" t="s">
        <v>33</v>
      </c>
      <c r="L94" s="52">
        <f>C94*$B94</f>
        <v>282.59718382708093</v>
      </c>
      <c r="M94" s="52">
        <f>D94*$B94</f>
        <v>0</v>
      </c>
      <c r="N94" s="52">
        <f>E94*$B94</f>
        <v>4.1203279599839648</v>
      </c>
      <c r="O94" s="52">
        <f>F94*$B94</f>
        <v>16.778666319407399</v>
      </c>
      <c r="P94" s="52">
        <f t="shared" si="66"/>
        <v>18.273062693527681</v>
      </c>
      <c r="Q94" s="52">
        <f t="shared" si="66"/>
        <v>0</v>
      </c>
      <c r="R94" s="52">
        <f t="shared" si="66"/>
        <v>0</v>
      </c>
      <c r="S94" s="28">
        <f t="shared" si="67"/>
        <v>321.76924079999998</v>
      </c>
      <c r="T94" s="44" t="s">
        <v>33</v>
      </c>
      <c r="U94" s="51">
        <v>0.89622761848463472</v>
      </c>
      <c r="V94" s="51">
        <v>0</v>
      </c>
      <c r="W94" s="51">
        <v>0.6</v>
      </c>
      <c r="X94" s="51">
        <v>0.63299503241631894</v>
      </c>
      <c r="Y94" s="51">
        <v>0.26487309425756983</v>
      </c>
      <c r="Z94" s="51">
        <v>0</v>
      </c>
      <c r="AA94" s="51">
        <v>0</v>
      </c>
      <c r="AB94" s="44" t="s">
        <v>33</v>
      </c>
      <c r="AC94" s="51">
        <v>0.9700000000000002</v>
      </c>
      <c r="AD94" s="51">
        <v>0</v>
      </c>
      <c r="AE94" s="51">
        <v>0.88</v>
      </c>
      <c r="AF94" s="51">
        <v>0.91999999999999993</v>
      </c>
      <c r="AG94" s="51">
        <v>0.84999999999999987</v>
      </c>
      <c r="AH94" s="51">
        <v>0</v>
      </c>
      <c r="AI94" s="51">
        <v>0</v>
      </c>
      <c r="AJ94" s="44" t="s">
        <v>33</v>
      </c>
      <c r="AK94" s="52">
        <f t="shared" si="68"/>
        <v>253.27140105180928</v>
      </c>
      <c r="AL94" s="52">
        <f t="shared" si="69"/>
        <v>0</v>
      </c>
      <c r="AM94" s="52">
        <f t="shared" si="70"/>
        <v>2.4721967759903789</v>
      </c>
      <c r="AN94" s="52">
        <f t="shared" si="71"/>
        <v>10.620812430755885</v>
      </c>
      <c r="AO94" s="52">
        <f t="shared" si="72"/>
        <v>4.8400426571972401</v>
      </c>
      <c r="AP94" s="52">
        <f t="shared" si="73"/>
        <v>0</v>
      </c>
      <c r="AQ94" s="52">
        <f t="shared" si="74"/>
        <v>0</v>
      </c>
      <c r="AR94" s="28">
        <f t="shared" si="80"/>
        <v>271.20445291575277</v>
      </c>
      <c r="AS94" s="28">
        <f t="shared" si="76"/>
        <v>50.56478788424721</v>
      </c>
      <c r="AT94" s="44" t="s">
        <v>33</v>
      </c>
      <c r="AU94" s="52">
        <f>IFERROR(L94*(1-U94/(AC94)),0)</f>
        <v>21.492646660267294</v>
      </c>
      <c r="AV94" s="52">
        <f t="shared" si="77"/>
        <v>0</v>
      </c>
      <c r="AW94" s="52">
        <f t="shared" si="77"/>
        <v>1.3110134418130799</v>
      </c>
      <c r="AX94" s="52">
        <f t="shared" si="77"/>
        <v>5.2343049816292622</v>
      </c>
      <c r="AY94" s="52">
        <f t="shared" si="77"/>
        <v>12.578894861530927</v>
      </c>
      <c r="AZ94" s="52">
        <f t="shared" si="77"/>
        <v>0</v>
      </c>
      <c r="BA94" s="52">
        <f t="shared" si="77"/>
        <v>0</v>
      </c>
      <c r="BB94" s="28">
        <f t="shared" si="78"/>
        <v>40.616859945240563</v>
      </c>
      <c r="BK94" s="31"/>
    </row>
    <row r="95" spans="1:63" x14ac:dyDescent="0.25">
      <c r="A95" s="44" t="s">
        <v>34</v>
      </c>
      <c r="B95" s="50">
        <v>0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26">
        <f t="shared" si="64"/>
        <v>0</v>
      </c>
      <c r="K95" s="44" t="s">
        <v>34</v>
      </c>
      <c r="L95" s="52">
        <f t="shared" ref="L95:R98" si="81">C95*$B95</f>
        <v>0</v>
      </c>
      <c r="M95" s="52">
        <f t="shared" si="81"/>
        <v>0</v>
      </c>
      <c r="N95" s="52">
        <f t="shared" si="81"/>
        <v>0</v>
      </c>
      <c r="O95" s="52">
        <f t="shared" si="81"/>
        <v>0</v>
      </c>
      <c r="P95" s="52">
        <f t="shared" si="66"/>
        <v>0</v>
      </c>
      <c r="Q95" s="52">
        <f t="shared" si="66"/>
        <v>0</v>
      </c>
      <c r="R95" s="52">
        <f t="shared" si="66"/>
        <v>0</v>
      </c>
      <c r="S95" s="28">
        <f>SUM(L95:R95)</f>
        <v>0</v>
      </c>
      <c r="T95" s="44" t="s">
        <v>34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44" t="s">
        <v>34</v>
      </c>
      <c r="AC95" s="51">
        <v>0</v>
      </c>
      <c r="AD95" s="51">
        <v>0</v>
      </c>
      <c r="AE95" s="51">
        <v>0</v>
      </c>
      <c r="AF95" s="51">
        <v>0</v>
      </c>
      <c r="AG95" s="51">
        <v>0</v>
      </c>
      <c r="AH95" s="51">
        <v>0</v>
      </c>
      <c r="AI95" s="51">
        <v>0</v>
      </c>
      <c r="AJ95" s="44" t="s">
        <v>34</v>
      </c>
      <c r="AK95" s="52">
        <f t="shared" si="68"/>
        <v>0</v>
      </c>
      <c r="AL95" s="52">
        <f t="shared" si="69"/>
        <v>0</v>
      </c>
      <c r="AM95" s="52">
        <f t="shared" si="70"/>
        <v>0</v>
      </c>
      <c r="AN95" s="52">
        <f t="shared" si="71"/>
        <v>0</v>
      </c>
      <c r="AO95" s="52">
        <f t="shared" si="72"/>
        <v>0</v>
      </c>
      <c r="AP95" s="52">
        <f t="shared" si="73"/>
        <v>0</v>
      </c>
      <c r="AQ95" s="52">
        <f t="shared" si="74"/>
        <v>0</v>
      </c>
      <c r="AR95" s="28">
        <f t="shared" si="80"/>
        <v>0</v>
      </c>
      <c r="AS95" s="28">
        <f t="shared" si="76"/>
        <v>0</v>
      </c>
      <c r="AT95" s="44" t="s">
        <v>34</v>
      </c>
      <c r="AU95" s="52">
        <f t="shared" ref="AU95:BA98" si="82">IFERROR(L95*(1-U95/(AC95)),0)</f>
        <v>0</v>
      </c>
      <c r="AV95" s="52">
        <f t="shared" si="77"/>
        <v>0</v>
      </c>
      <c r="AW95" s="52">
        <f t="shared" si="77"/>
        <v>0</v>
      </c>
      <c r="AX95" s="52">
        <f t="shared" si="77"/>
        <v>0</v>
      </c>
      <c r="AY95" s="52">
        <f t="shared" si="77"/>
        <v>0</v>
      </c>
      <c r="AZ95" s="52">
        <f t="shared" si="77"/>
        <v>0</v>
      </c>
      <c r="BA95" s="52">
        <f t="shared" si="77"/>
        <v>0</v>
      </c>
      <c r="BB95" s="28">
        <f t="shared" si="78"/>
        <v>0</v>
      </c>
      <c r="BK95" s="31"/>
    </row>
    <row r="96" spans="1:63" x14ac:dyDescent="0.25">
      <c r="A96" s="44" t="s">
        <v>35</v>
      </c>
      <c r="B96" s="50">
        <v>0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26">
        <f t="shared" si="64"/>
        <v>0</v>
      </c>
      <c r="K96" s="44" t="s">
        <v>35</v>
      </c>
      <c r="L96" s="52">
        <f t="shared" si="81"/>
        <v>0</v>
      </c>
      <c r="M96" s="52">
        <f t="shared" si="81"/>
        <v>0</v>
      </c>
      <c r="N96" s="52">
        <f t="shared" si="81"/>
        <v>0</v>
      </c>
      <c r="O96" s="52">
        <f t="shared" si="81"/>
        <v>0</v>
      </c>
      <c r="P96" s="52">
        <f t="shared" si="66"/>
        <v>0</v>
      </c>
      <c r="Q96" s="52">
        <f t="shared" si="66"/>
        <v>0</v>
      </c>
      <c r="R96" s="52">
        <f t="shared" si="66"/>
        <v>0</v>
      </c>
      <c r="S96" s="28">
        <f>SUM(L96:R96)</f>
        <v>0</v>
      </c>
      <c r="T96" s="44" t="s">
        <v>35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44" t="s">
        <v>35</v>
      </c>
      <c r="AC96" s="51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44" t="s">
        <v>35</v>
      </c>
      <c r="AK96" s="52">
        <f t="shared" si="68"/>
        <v>0</v>
      </c>
      <c r="AL96" s="52">
        <f t="shared" si="69"/>
        <v>0</v>
      </c>
      <c r="AM96" s="52">
        <f t="shared" si="70"/>
        <v>0</v>
      </c>
      <c r="AN96" s="52">
        <f t="shared" si="71"/>
        <v>0</v>
      </c>
      <c r="AO96" s="52">
        <f t="shared" si="72"/>
        <v>0</v>
      </c>
      <c r="AP96" s="52">
        <f t="shared" si="73"/>
        <v>0</v>
      </c>
      <c r="AQ96" s="52">
        <f t="shared" si="74"/>
        <v>0</v>
      </c>
      <c r="AR96" s="28">
        <f t="shared" si="80"/>
        <v>0</v>
      </c>
      <c r="AS96" s="28">
        <f t="shared" si="76"/>
        <v>0</v>
      </c>
      <c r="AT96" s="44" t="s">
        <v>35</v>
      </c>
      <c r="AU96" s="52">
        <f t="shared" si="82"/>
        <v>0</v>
      </c>
      <c r="AV96" s="52">
        <f t="shared" si="77"/>
        <v>0</v>
      </c>
      <c r="AW96" s="52">
        <f t="shared" si="77"/>
        <v>0</v>
      </c>
      <c r="AX96" s="52">
        <f t="shared" si="77"/>
        <v>0</v>
      </c>
      <c r="AY96" s="52">
        <f t="shared" si="77"/>
        <v>0</v>
      </c>
      <c r="AZ96" s="52">
        <f t="shared" si="77"/>
        <v>0</v>
      </c>
      <c r="BA96" s="52">
        <f t="shared" si="77"/>
        <v>0</v>
      </c>
      <c r="BB96" s="28">
        <f t="shared" si="78"/>
        <v>0</v>
      </c>
      <c r="BK96" s="31"/>
    </row>
    <row r="97" spans="1:63" x14ac:dyDescent="0.25">
      <c r="A97" s="44" t="s">
        <v>36</v>
      </c>
      <c r="B97" s="50">
        <v>223.32899999999998</v>
      </c>
      <c r="C97" s="51">
        <v>0</v>
      </c>
      <c r="D97" s="51">
        <v>0</v>
      </c>
      <c r="E97" s="51">
        <v>1</v>
      </c>
      <c r="F97" s="51">
        <v>0</v>
      </c>
      <c r="G97" s="51">
        <v>0</v>
      </c>
      <c r="H97" s="51">
        <v>0</v>
      </c>
      <c r="I97" s="51">
        <v>0</v>
      </c>
      <c r="J97" s="26">
        <f t="shared" si="64"/>
        <v>1</v>
      </c>
      <c r="K97" s="44" t="s">
        <v>36</v>
      </c>
      <c r="L97" s="52">
        <f t="shared" si="81"/>
        <v>0</v>
      </c>
      <c r="M97" s="52">
        <f>D97*$B97</f>
        <v>0</v>
      </c>
      <c r="N97" s="52">
        <f t="shared" si="81"/>
        <v>223.32899999999998</v>
      </c>
      <c r="O97" s="52">
        <f t="shared" si="81"/>
        <v>0</v>
      </c>
      <c r="P97" s="52">
        <f t="shared" si="81"/>
        <v>0</v>
      </c>
      <c r="Q97" s="52">
        <f t="shared" si="81"/>
        <v>0</v>
      </c>
      <c r="R97" s="52">
        <f t="shared" si="81"/>
        <v>0</v>
      </c>
      <c r="S97" s="28">
        <f>SUM(L97:R97)</f>
        <v>223.32899999999998</v>
      </c>
      <c r="T97" s="44" t="s">
        <v>36</v>
      </c>
      <c r="U97" s="51">
        <v>0</v>
      </c>
      <c r="V97" s="51">
        <v>0</v>
      </c>
      <c r="W97" s="51">
        <v>0.55000000000000004</v>
      </c>
      <c r="X97" s="51">
        <v>0</v>
      </c>
      <c r="Y97" s="51">
        <v>0</v>
      </c>
      <c r="Z97" s="51">
        <v>0</v>
      </c>
      <c r="AA97" s="51">
        <v>0</v>
      </c>
      <c r="AB97" s="44" t="s">
        <v>36</v>
      </c>
      <c r="AC97" s="51">
        <v>0</v>
      </c>
      <c r="AD97" s="51">
        <v>0</v>
      </c>
      <c r="AE97" s="51">
        <v>0.90999999999999992</v>
      </c>
      <c r="AF97" s="51">
        <v>0</v>
      </c>
      <c r="AG97" s="51">
        <v>0</v>
      </c>
      <c r="AH97" s="51">
        <v>0</v>
      </c>
      <c r="AI97" s="51">
        <v>0</v>
      </c>
      <c r="AJ97" s="44" t="s">
        <v>36</v>
      </c>
      <c r="AK97" s="52">
        <f t="shared" si="68"/>
        <v>0</v>
      </c>
      <c r="AL97" s="52">
        <f t="shared" si="69"/>
        <v>0</v>
      </c>
      <c r="AM97" s="52">
        <f t="shared" si="70"/>
        <v>122.83095</v>
      </c>
      <c r="AN97" s="52">
        <f t="shared" si="71"/>
        <v>0</v>
      </c>
      <c r="AO97" s="52">
        <f t="shared" si="72"/>
        <v>0</v>
      </c>
      <c r="AP97" s="52">
        <f t="shared" si="73"/>
        <v>0</v>
      </c>
      <c r="AQ97" s="52">
        <f t="shared" si="74"/>
        <v>0</v>
      </c>
      <c r="AR97" s="28">
        <f t="shared" si="80"/>
        <v>122.83095</v>
      </c>
      <c r="AS97" s="28">
        <f t="shared" si="76"/>
        <v>100.49804999999998</v>
      </c>
      <c r="AT97" s="44" t="s">
        <v>36</v>
      </c>
      <c r="AU97" s="52">
        <f t="shared" si="82"/>
        <v>0</v>
      </c>
      <c r="AV97" s="52">
        <f t="shared" si="82"/>
        <v>0</v>
      </c>
      <c r="AW97" s="52">
        <f t="shared" si="82"/>
        <v>88.349934065934036</v>
      </c>
      <c r="AX97" s="52">
        <f t="shared" si="82"/>
        <v>0</v>
      </c>
      <c r="AY97" s="52">
        <f t="shared" si="82"/>
        <v>0</v>
      </c>
      <c r="AZ97" s="52">
        <f t="shared" si="82"/>
        <v>0</v>
      </c>
      <c r="BA97" s="52">
        <f t="shared" si="82"/>
        <v>0</v>
      </c>
      <c r="BB97" s="28">
        <f t="shared" si="78"/>
        <v>88.349934065934036</v>
      </c>
      <c r="BK97" s="31"/>
    </row>
    <row r="98" spans="1:63" x14ac:dyDescent="0.25">
      <c r="A98" s="44" t="s">
        <v>37</v>
      </c>
      <c r="B98" s="50">
        <v>0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26">
        <f t="shared" si="64"/>
        <v>0</v>
      </c>
      <c r="K98" s="44" t="s">
        <v>37</v>
      </c>
      <c r="L98" s="52">
        <f t="shared" si="81"/>
        <v>0</v>
      </c>
      <c r="M98" s="52">
        <f t="shared" si="81"/>
        <v>0</v>
      </c>
      <c r="N98" s="52">
        <f t="shared" si="81"/>
        <v>0</v>
      </c>
      <c r="O98" s="52">
        <f t="shared" si="81"/>
        <v>0</v>
      </c>
      <c r="P98" s="52">
        <f t="shared" si="81"/>
        <v>0</v>
      </c>
      <c r="Q98" s="52">
        <f t="shared" si="81"/>
        <v>0</v>
      </c>
      <c r="R98" s="52">
        <f t="shared" si="81"/>
        <v>0</v>
      </c>
      <c r="S98" s="28">
        <f>SUM(L98:R98)</f>
        <v>0</v>
      </c>
      <c r="T98" s="44" t="s">
        <v>37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44" t="s">
        <v>37</v>
      </c>
      <c r="AC98" s="51">
        <v>0</v>
      </c>
      <c r="AD98" s="51">
        <v>0</v>
      </c>
      <c r="AE98" s="51">
        <v>0</v>
      </c>
      <c r="AF98" s="51">
        <v>0</v>
      </c>
      <c r="AG98" s="51">
        <v>0</v>
      </c>
      <c r="AH98" s="51">
        <v>0</v>
      </c>
      <c r="AI98" s="51">
        <v>0</v>
      </c>
      <c r="AJ98" s="44" t="s">
        <v>37</v>
      </c>
      <c r="AK98" s="52">
        <f t="shared" si="68"/>
        <v>0</v>
      </c>
      <c r="AL98" s="52">
        <f t="shared" si="69"/>
        <v>0</v>
      </c>
      <c r="AM98" s="52">
        <f t="shared" si="70"/>
        <v>0</v>
      </c>
      <c r="AN98" s="52">
        <f t="shared" si="71"/>
        <v>0</v>
      </c>
      <c r="AO98" s="52">
        <f t="shared" si="72"/>
        <v>0</v>
      </c>
      <c r="AP98" s="52">
        <f t="shared" si="73"/>
        <v>0</v>
      </c>
      <c r="AQ98" s="52">
        <f t="shared" si="74"/>
        <v>0</v>
      </c>
      <c r="AR98" s="28">
        <f t="shared" si="80"/>
        <v>0</v>
      </c>
      <c r="AS98" s="28">
        <f t="shared" si="76"/>
        <v>0</v>
      </c>
      <c r="AT98" s="44" t="s">
        <v>37</v>
      </c>
      <c r="AU98" s="52">
        <f t="shared" si="82"/>
        <v>0</v>
      </c>
      <c r="AV98" s="52">
        <f t="shared" si="82"/>
        <v>0</v>
      </c>
      <c r="AW98" s="52">
        <f t="shared" si="82"/>
        <v>0</v>
      </c>
      <c r="AX98" s="52">
        <f t="shared" si="82"/>
        <v>0</v>
      </c>
      <c r="AY98" s="52">
        <f t="shared" si="82"/>
        <v>0</v>
      </c>
      <c r="AZ98" s="52">
        <f t="shared" si="82"/>
        <v>0</v>
      </c>
      <c r="BA98" s="52">
        <f t="shared" si="82"/>
        <v>0</v>
      </c>
      <c r="BB98" s="28">
        <f t="shared" si="78"/>
        <v>0</v>
      </c>
      <c r="BK98" s="31"/>
    </row>
    <row r="99" spans="1:63" x14ac:dyDescent="0.25">
      <c r="B99" s="33">
        <f>SUM(B81:B98)</f>
        <v>4271.7940706395821</v>
      </c>
      <c r="K99" s="27" t="s">
        <v>38</v>
      </c>
      <c r="L99" s="28">
        <f t="shared" ref="L99" si="83">SUM(L81:L98)</f>
        <v>464.90277859258799</v>
      </c>
      <c r="M99" s="28">
        <f>SUM(M81:M98)</f>
        <v>160.45723161163704</v>
      </c>
      <c r="N99" s="28">
        <f t="shared" ref="N99:S99" si="84">SUM(N81:N98)</f>
        <v>3611.3823314224223</v>
      </c>
      <c r="O99" s="28">
        <f t="shared" si="84"/>
        <v>16.778666319407399</v>
      </c>
      <c r="P99" s="28">
        <f t="shared" si="84"/>
        <v>18.273062693527681</v>
      </c>
      <c r="Q99" s="28">
        <f t="shared" si="84"/>
        <v>0</v>
      </c>
      <c r="R99" s="28">
        <f t="shared" si="84"/>
        <v>0</v>
      </c>
      <c r="S99" s="28">
        <f t="shared" si="84"/>
        <v>4271.7940706395821</v>
      </c>
      <c r="AJ99" s="27" t="s">
        <v>38</v>
      </c>
      <c r="AK99" s="28">
        <f t="shared" ref="AK99:AS99" si="85">SUM(AK81:AK98)</f>
        <v>307.36842771472561</v>
      </c>
      <c r="AL99" s="28">
        <f t="shared" si="85"/>
        <v>117.93686019500463</v>
      </c>
      <c r="AM99" s="28">
        <f t="shared" si="85"/>
        <v>1713.2219533658815</v>
      </c>
      <c r="AN99" s="28">
        <f t="shared" si="85"/>
        <v>10.620812430755885</v>
      </c>
      <c r="AO99" s="28">
        <f t="shared" si="85"/>
        <v>4.8400426571972401</v>
      </c>
      <c r="AP99" s="28">
        <f t="shared" si="85"/>
        <v>0</v>
      </c>
      <c r="AQ99" s="28">
        <f t="shared" si="85"/>
        <v>0</v>
      </c>
      <c r="AR99" s="28">
        <f t="shared" si="85"/>
        <v>2153.9880963635651</v>
      </c>
      <c r="AS99" s="28">
        <f t="shared" si="85"/>
        <v>2117.805974276017</v>
      </c>
      <c r="AT99" s="27" t="s">
        <v>38</v>
      </c>
      <c r="AU99" s="28">
        <f t="shared" ref="AU99:BB99" si="86">SUM(AU81:AU98)</f>
        <v>32.886696014497915</v>
      </c>
      <c r="AV99" s="28">
        <f t="shared" si="86"/>
        <v>27.943905549834085</v>
      </c>
      <c r="AW99" s="28">
        <f t="shared" si="86"/>
        <v>1693.4449692895569</v>
      </c>
      <c r="AX99" s="28">
        <f t="shared" si="86"/>
        <v>5.2343049816292622</v>
      </c>
      <c r="AY99" s="28">
        <f t="shared" si="86"/>
        <v>12.578894861530927</v>
      </c>
      <c r="AZ99" s="28">
        <f t="shared" si="86"/>
        <v>0</v>
      </c>
      <c r="BA99" s="28">
        <f t="shared" si="86"/>
        <v>0</v>
      </c>
      <c r="BB99" s="28">
        <f t="shared" si="86"/>
        <v>1772.0887706970491</v>
      </c>
      <c r="BC99" s="55">
        <f>BB99/B99</f>
        <v>0.41483478402593693</v>
      </c>
    </row>
  </sheetData>
  <mergeCells count="52">
    <mergeCell ref="AT53:BB53"/>
    <mergeCell ref="C54:J54"/>
    <mergeCell ref="L54:S54"/>
    <mergeCell ref="U54:AA54"/>
    <mergeCell ref="AC54:AI54"/>
    <mergeCell ref="AK54:AR54"/>
    <mergeCell ref="AU54:BB54"/>
    <mergeCell ref="AJ53:AS53"/>
    <mergeCell ref="A52:I52"/>
    <mergeCell ref="A53:J53"/>
    <mergeCell ref="K53:S53"/>
    <mergeCell ref="T53:AA53"/>
    <mergeCell ref="AB53:AI53"/>
    <mergeCell ref="AT28:BB28"/>
    <mergeCell ref="C29:J29"/>
    <mergeCell ref="L29:S29"/>
    <mergeCell ref="U29:AA29"/>
    <mergeCell ref="AC29:AI29"/>
    <mergeCell ref="AK29:AR29"/>
    <mergeCell ref="AU29:BB29"/>
    <mergeCell ref="AJ28:AS28"/>
    <mergeCell ref="A27:I27"/>
    <mergeCell ref="A28:J28"/>
    <mergeCell ref="K28:S28"/>
    <mergeCell ref="T28:AA28"/>
    <mergeCell ref="AB28:AI28"/>
    <mergeCell ref="AT3:BB3"/>
    <mergeCell ref="C4:J4"/>
    <mergeCell ref="L4:S4"/>
    <mergeCell ref="U4:AA4"/>
    <mergeCell ref="AC4:AI4"/>
    <mergeCell ref="AK4:AR4"/>
    <mergeCell ref="AU4:BB4"/>
    <mergeCell ref="AJ3:AS3"/>
    <mergeCell ref="A2:I2"/>
    <mergeCell ref="A3:J3"/>
    <mergeCell ref="K3:S3"/>
    <mergeCell ref="T3:AA3"/>
    <mergeCell ref="AB3:AI3"/>
    <mergeCell ref="A77:I77"/>
    <mergeCell ref="A78:J78"/>
    <mergeCell ref="K78:S78"/>
    <mergeCell ref="T78:AA78"/>
    <mergeCell ref="AB78:AI78"/>
    <mergeCell ref="AJ78:AS78"/>
    <mergeCell ref="AT78:BB78"/>
    <mergeCell ref="C79:J79"/>
    <mergeCell ref="L79:S79"/>
    <mergeCell ref="U79:AA79"/>
    <mergeCell ref="AC79:AI79"/>
    <mergeCell ref="AK79:AR79"/>
    <mergeCell ref="AU79:BB79"/>
  </mergeCells>
  <conditionalFormatting sqref="C6:I23">
    <cfRule type="cellIs" dxfId="25" priority="58" operator="equal">
      <formula>0</formula>
    </cfRule>
  </conditionalFormatting>
  <conditionalFormatting sqref="L6:R23">
    <cfRule type="cellIs" dxfId="24" priority="53" operator="equal">
      <formula>0</formula>
    </cfRule>
  </conditionalFormatting>
  <conditionalFormatting sqref="L31:R48">
    <cfRule type="cellIs" dxfId="23" priority="47" operator="equal">
      <formula>0</formula>
    </cfRule>
  </conditionalFormatting>
  <conditionalFormatting sqref="C57:I73 D56:I56">
    <cfRule type="cellIs" dxfId="22" priority="46" operator="equal">
      <formula>0</formula>
    </cfRule>
  </conditionalFormatting>
  <conditionalFormatting sqref="L56:R73">
    <cfRule type="cellIs" dxfId="21" priority="41" operator="equal">
      <formula>0</formula>
    </cfRule>
  </conditionalFormatting>
  <conditionalFormatting sqref="U6:AA23">
    <cfRule type="cellIs" dxfId="20" priority="21" operator="equal">
      <formula>0</formula>
    </cfRule>
  </conditionalFormatting>
  <conditionalFormatting sqref="AC6:AI23">
    <cfRule type="cellIs" dxfId="19" priority="20" operator="equal">
      <formula>0</formula>
    </cfRule>
  </conditionalFormatting>
  <conditionalFormatting sqref="C31:I48">
    <cfRule type="cellIs" dxfId="18" priority="19" operator="equal">
      <formula>0</formula>
    </cfRule>
  </conditionalFormatting>
  <conditionalFormatting sqref="U31:AA48">
    <cfRule type="cellIs" dxfId="17" priority="18" operator="equal">
      <formula>0</formula>
    </cfRule>
  </conditionalFormatting>
  <conditionalFormatting sqref="AC31:AI48">
    <cfRule type="cellIs" dxfId="16" priority="17" operator="equal">
      <formula>0</formula>
    </cfRule>
  </conditionalFormatting>
  <conditionalFormatting sqref="C56:I73">
    <cfRule type="cellIs" dxfId="15" priority="16" operator="equal">
      <formula>0</formula>
    </cfRule>
  </conditionalFormatting>
  <conditionalFormatting sqref="U57:AA73 V56:AA56">
    <cfRule type="cellIs" dxfId="14" priority="15" operator="equal">
      <formula>0</formula>
    </cfRule>
  </conditionalFormatting>
  <conditionalFormatting sqref="U56:AA73">
    <cfRule type="cellIs" dxfId="13" priority="14" operator="equal">
      <formula>0</formula>
    </cfRule>
  </conditionalFormatting>
  <conditionalFormatting sqref="AC57:AI73 AD56:AI56">
    <cfRule type="cellIs" dxfId="12" priority="13" operator="equal">
      <formula>0</formula>
    </cfRule>
  </conditionalFormatting>
  <conditionalFormatting sqref="AC56:AI73">
    <cfRule type="cellIs" dxfId="11" priority="12" operator="equal">
      <formula>0</formula>
    </cfRule>
  </conditionalFormatting>
  <conditionalFormatting sqref="AK6:AQ23">
    <cfRule type="cellIs" dxfId="10" priority="11" operator="equal">
      <formula>0</formula>
    </cfRule>
  </conditionalFormatting>
  <conditionalFormatting sqref="AK31:AQ48">
    <cfRule type="cellIs" dxfId="9" priority="10" operator="equal">
      <formula>0</formula>
    </cfRule>
  </conditionalFormatting>
  <conditionalFormatting sqref="AK56:AQ73">
    <cfRule type="cellIs" dxfId="8" priority="9" operator="equal">
      <formula>0</formula>
    </cfRule>
  </conditionalFormatting>
  <conditionalFormatting sqref="AU6:BA23">
    <cfRule type="cellIs" dxfId="7" priority="8" operator="equal">
      <formula>0</formula>
    </cfRule>
  </conditionalFormatting>
  <conditionalFormatting sqref="AU31:BA48">
    <cfRule type="cellIs" dxfId="6" priority="7" operator="equal">
      <formula>0</formula>
    </cfRule>
  </conditionalFormatting>
  <conditionalFormatting sqref="AU56:BA73">
    <cfRule type="cellIs" dxfId="5" priority="6" operator="equal">
      <formula>0</formula>
    </cfRule>
  </conditionalFormatting>
  <conditionalFormatting sqref="AU81:BA98">
    <cfRule type="cellIs" dxfId="4" priority="5" operator="equal">
      <formula>0</formula>
    </cfRule>
  </conditionalFormatting>
  <conditionalFormatting sqref="L81:R98">
    <cfRule type="cellIs" dxfId="3" priority="4" operator="equal">
      <formula>0</formula>
    </cfRule>
  </conditionalFormatting>
  <conditionalFormatting sqref="U81:AA98">
    <cfRule type="cellIs" dxfId="2" priority="3" operator="equal">
      <formula>0</formula>
    </cfRule>
  </conditionalFormatting>
  <conditionalFormatting sqref="AK81:AQ98">
    <cfRule type="cellIs" dxfId="1" priority="2" operator="equal">
      <formula>0</formula>
    </cfRule>
  </conditionalFormatting>
  <conditionalFormatting sqref="AC81:AI98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 xsi:nil="true"/>
    <Publicacao xmlns="e6ab3a8c-1b9d-4e48-929c-0169f452390a">510</Publicacao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92</Ordem>
  </documentManagement>
</p:properties>
</file>

<file path=customXml/itemProps1.xml><?xml version="1.0" encoding="utf-8"?>
<ds:datastoreItem xmlns:ds="http://schemas.openxmlformats.org/officeDocument/2006/customXml" ds:itemID="{86382C12-2789-4B9F-BF44-3EB87840E325}"/>
</file>

<file path=customXml/itemProps2.xml><?xml version="1.0" encoding="utf-8"?>
<ds:datastoreItem xmlns:ds="http://schemas.openxmlformats.org/officeDocument/2006/customXml" ds:itemID="{BA0EB137-05DF-4C48-AE90-11431C88A0CC}"/>
</file>

<file path=customXml/itemProps3.xml><?xml version="1.0" encoding="utf-8"?>
<ds:datastoreItem xmlns:ds="http://schemas.openxmlformats.org/officeDocument/2006/customXml" ds:itemID="{0F4F6049-BE00-4E64-B054-3CD9E55E67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Teste BEN - Cerâmica</vt:lpstr>
    </vt:vector>
  </TitlesOfParts>
  <Company>Empresa de Pesquisa Energética - EPE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Cerâmica</dc:title>
  <dc:creator>Arnaldo Junior</dc:creator>
  <cp:lastModifiedBy>Patrícia Messer</cp:lastModifiedBy>
  <cp:lastPrinted>2020-02-14T14:17:34Z</cp:lastPrinted>
  <dcterms:created xsi:type="dcterms:W3CDTF">2018-09-28T11:18:24Z</dcterms:created>
  <dcterms:modified xsi:type="dcterms:W3CDTF">2020-09-23T20:21:23Z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