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E\STE\R2_elaboração na EPE\Contratações\Consultoria Custos de LTS\8. Atualização de preços\1. Abril 2024\4. Nota Técnica\"/>
    </mc:Choice>
  </mc:AlternateContent>
  <xr:revisionPtr revIDLastSave="0" documentId="13_ncr:1_{24CC4D64-B1A5-48F4-AB60-209088F34760}" xr6:coauthVersionLast="47" xr6:coauthVersionMax="47" xr10:uidLastSave="{00000000-0000-0000-0000-000000000000}"/>
  <bookViews>
    <workbookView xWindow="-120" yWindow="-120" windowWidth="29040" windowHeight="15840" xr2:uid="{E45B5165-6FC1-4B2E-83BE-EC3599D6EC92}"/>
  </bookViews>
  <sheets>
    <sheet name="Planilha1" sheetId="1" r:id="rId1"/>
  </sheets>
  <definedNames>
    <definedName name="_xlnm._FilterDatabase" localSheetId="0" hidden="1">Planilha1!$B$3:$Q$49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L39" i="1"/>
  <c r="L31" i="1"/>
  <c r="L23" i="1"/>
  <c r="L15" i="1"/>
  <c r="L7" i="1"/>
  <c r="L4" i="1"/>
  <c r="L38" i="1"/>
  <c r="L30" i="1"/>
  <c r="L47" i="1"/>
  <c r="L49" i="1"/>
  <c r="L40" i="1"/>
  <c r="L32" i="1"/>
  <c r="L24" i="1"/>
  <c r="L16" i="1"/>
  <c r="L8" i="1"/>
  <c r="L22" i="1"/>
  <c r="L14" i="1"/>
  <c r="L6" i="1"/>
  <c r="L46" i="1"/>
  <c r="L37" i="1"/>
  <c r="L29" i="1"/>
  <c r="L21" i="1"/>
  <c r="L13" i="1"/>
  <c r="L5" i="1"/>
  <c r="L12" i="1"/>
  <c r="L44" i="1"/>
  <c r="L35" i="1"/>
  <c r="L27" i="1"/>
  <c r="L19" i="1"/>
  <c r="L11" i="1"/>
  <c r="L45" i="1"/>
  <c r="L28" i="1"/>
  <c r="L20" i="1"/>
  <c r="L43" i="1"/>
  <c r="L42" i="1"/>
  <c r="L34" i="1"/>
  <c r="L26" i="1"/>
  <c r="L18" i="1"/>
  <c r="L10" i="1"/>
  <c r="L36" i="1"/>
  <c r="L41" i="1"/>
  <c r="L33" i="1"/>
  <c r="L25" i="1"/>
  <c r="L17" i="1"/>
  <c r="L9" i="1"/>
</calcChain>
</file>

<file path=xl/sharedStrings.xml><?xml version="1.0" encoding="utf-8"?>
<sst xmlns="http://schemas.openxmlformats.org/spreadsheetml/2006/main" count="197" uniqueCount="17">
  <si>
    <t>230 kV</t>
  </si>
  <si>
    <t>UNIPOLAR</t>
  </si>
  <si>
    <t>ALUMINIO</t>
  </si>
  <si>
    <t>DUPLO</t>
  </si>
  <si>
    <t>COBRE</t>
  </si>
  <si>
    <t>SIMPLES</t>
  </si>
  <si>
    <t>345 kV</t>
  </si>
  <si>
    <t>500 kV</t>
  </si>
  <si>
    <t>Diâmetro do cabo
 (mm)</t>
  </si>
  <si>
    <t>Tipo de 
circuito</t>
  </si>
  <si>
    <t>Tensão 
nominal 
(kV)</t>
  </si>
  <si>
    <t>Valor 
unitário 
(R$/km)</t>
  </si>
  <si>
    <t>Material
condutor</t>
  </si>
  <si>
    <t>Tipo de 
cabo</t>
  </si>
  <si>
    <t>Extensão [km]</t>
  </si>
  <si>
    <r>
      <t>Seção do
condutor
 (mm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)</t>
    </r>
  </si>
  <si>
    <t>Preencher a célula "L2" (amarela) para regressão!
Resultados nas células em verde.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</si>
</sst>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2055-6135-4AC4-BBAA-D18B18DEB0DC}">
  <dimension ref="B2:Q49"/>
  <sheetViews>
    <sheetView showGridLines="0" tabSelected="1" zoomScale="70" zoomScaleNormal="70" workbookViewId="0">
      <selection activeCell="P14" sqref="P14"/>
    </sheetView>
  </sheetViews>
  <sheetFormatPr defaultRowHeight="15" x14ac:dyDescent="0.25"/>
  <cols>
    <col min="2" max="2" width="10.5703125" style="3" customWidth="1"/>
    <col min="3" max="7" width="15.5703125" style="3" customWidth="1"/>
    <col min="8" max="11" width="20.5703125" style="3" customWidth="1"/>
    <col min="12" max="12" width="20.5703125" customWidth="1"/>
    <col min="13" max="13" width="59.140625" customWidth="1"/>
    <col min="14" max="14" width="9.140625" customWidth="1"/>
  </cols>
  <sheetData>
    <row r="2" spans="2:17" ht="50.1" customHeight="1" x14ac:dyDescent="0.25">
      <c r="G2" s="8" t="s">
        <v>14</v>
      </c>
      <c r="H2" s="1">
        <v>2.1</v>
      </c>
      <c r="I2" s="1">
        <v>4.2</v>
      </c>
      <c r="J2" s="1">
        <v>8.4</v>
      </c>
      <c r="K2" s="1">
        <v>16.8</v>
      </c>
      <c r="L2" s="9">
        <v>1.5</v>
      </c>
      <c r="M2" s="6" t="s">
        <v>16</v>
      </c>
    </row>
    <row r="3" spans="2:17" ht="50.1" customHeight="1" x14ac:dyDescent="0.25">
      <c r="B3" s="7" t="s">
        <v>10</v>
      </c>
      <c r="C3" s="7" t="s">
        <v>13</v>
      </c>
      <c r="D3" s="7" t="s">
        <v>12</v>
      </c>
      <c r="E3" s="7" t="s">
        <v>15</v>
      </c>
      <c r="F3" s="7" t="s">
        <v>9</v>
      </c>
      <c r="G3" s="7" t="s">
        <v>8</v>
      </c>
      <c r="H3" s="7" t="s">
        <v>11</v>
      </c>
      <c r="I3" s="7" t="s">
        <v>11</v>
      </c>
      <c r="J3" s="7" t="s">
        <v>11</v>
      </c>
      <c r="K3" s="7" t="s">
        <v>11</v>
      </c>
      <c r="L3" s="7" t="s">
        <v>11</v>
      </c>
    </row>
    <row r="4" spans="2:17" x14ac:dyDescent="0.25">
      <c r="B4" s="1" t="s">
        <v>0</v>
      </c>
      <c r="C4" s="1" t="s">
        <v>1</v>
      </c>
      <c r="D4" s="1" t="s">
        <v>2</v>
      </c>
      <c r="E4" s="1">
        <v>800</v>
      </c>
      <c r="F4" s="1" t="s">
        <v>3</v>
      </c>
      <c r="G4" s="1">
        <v>102.5</v>
      </c>
      <c r="H4" s="2">
        <v>15546436.233333332</v>
      </c>
      <c r="I4" s="2">
        <v>13801973.011904761</v>
      </c>
      <c r="J4" s="2">
        <v>12908660.764285713</v>
      </c>
      <c r="K4" s="2">
        <v>12439565.708333334</v>
      </c>
      <c r="L4" s="5">
        <f>IF(AND($L$2&lt;=$I$2),H4+(($I4-$H4)/($I$2-$H$2))*($L$2-$H$2),IF(AND($L$2&gt;$I$2,$L$2&lt;=$J$2),I4+(($J4-$I4)/($J$2-$I$2))*($L$2-$I$2),IF(AND($L$2&gt;$J$2),J4+(($K4-$J4)/($K$2-$J$2))*($L$2-$J$2))))</f>
        <v>16044854.296598639</v>
      </c>
      <c r="N4" s="4"/>
      <c r="O4" s="4"/>
      <c r="P4" s="4"/>
      <c r="Q4" s="4"/>
    </row>
    <row r="5" spans="2:17" x14ac:dyDescent="0.25">
      <c r="B5" s="1" t="s">
        <v>0</v>
      </c>
      <c r="C5" s="1" t="s">
        <v>1</v>
      </c>
      <c r="D5" s="1" t="s">
        <v>2</v>
      </c>
      <c r="E5" s="1">
        <v>1200</v>
      </c>
      <c r="F5" s="1" t="s">
        <v>3</v>
      </c>
      <c r="G5" s="1">
        <v>110.5</v>
      </c>
      <c r="H5" s="2">
        <v>16635273.652380953</v>
      </c>
      <c r="I5" s="2">
        <v>14858426.961904762</v>
      </c>
      <c r="J5" s="2">
        <v>13946948.114285713</v>
      </c>
      <c r="K5" s="2">
        <v>13466754.346428571</v>
      </c>
      <c r="L5" s="5">
        <f>IF(AND($L$2&lt;=$I$2),H5+(($I5-$H5)/($I$2-$H$2))*($L$2-$H$2),IF(AND($L$2&gt;$I$2,$L$2&lt;=$J$2),I5+(($J5-$I5)/($J$2-$I$2))*($L$2-$I$2),IF(AND($L$2&gt;$J$2),J5+(($K5-$J5)/($K$2-$J$2))*($L$2-$J$2))))</f>
        <v>17142944.135374151</v>
      </c>
      <c r="N5" s="4"/>
      <c r="O5" s="4"/>
      <c r="P5" s="4"/>
      <c r="Q5" s="4"/>
    </row>
    <row r="6" spans="2:17" x14ac:dyDescent="0.25">
      <c r="B6" s="1" t="s">
        <v>0</v>
      </c>
      <c r="C6" s="1" t="s">
        <v>1</v>
      </c>
      <c r="D6" s="1" t="s">
        <v>2</v>
      </c>
      <c r="E6" s="1">
        <v>1600</v>
      </c>
      <c r="F6" s="1" t="s">
        <v>3</v>
      </c>
      <c r="G6" s="1">
        <v>116.5</v>
      </c>
      <c r="H6" s="2">
        <v>17615365.919047616</v>
      </c>
      <c r="I6" s="2">
        <v>15808297.885714285</v>
      </c>
      <c r="J6" s="2">
        <v>14879933.714285715</v>
      </c>
      <c r="K6" s="2">
        <v>14389486.910714285</v>
      </c>
      <c r="L6" s="5">
        <f>IF(AND($L$2&lt;=$I$2),H6+(($I6-$H6)/($I$2-$H$2))*($L$2-$H$2),IF(AND($L$2&gt;$I$2,$L$2&lt;=$J$2),I6+(($J6-$I6)/($J$2-$I$2))*($L$2-$I$2),IF(AND($L$2&gt;$J$2),J6+(($K6-$J6)/($K$2-$J$2))*($L$2-$J$2))))</f>
        <v>18131671.071428567</v>
      </c>
      <c r="N6" s="4"/>
      <c r="O6" s="4"/>
      <c r="P6" s="4"/>
      <c r="Q6" s="4"/>
    </row>
    <row r="7" spans="2:17" x14ac:dyDescent="0.25">
      <c r="B7" s="1" t="s">
        <v>0</v>
      </c>
      <c r="C7" s="1" t="s">
        <v>1</v>
      </c>
      <c r="D7" s="1" t="s">
        <v>2</v>
      </c>
      <c r="E7" s="1">
        <v>2000</v>
      </c>
      <c r="F7" s="1" t="s">
        <v>3</v>
      </c>
      <c r="G7" s="1">
        <v>121.5</v>
      </c>
      <c r="H7" s="2">
        <v>18612079.976190478</v>
      </c>
      <c r="I7" s="2">
        <v>16775136.942857141</v>
      </c>
      <c r="J7" s="2">
        <v>15830023.409523809</v>
      </c>
      <c r="K7" s="2">
        <v>15329355.451190477</v>
      </c>
      <c r="L7" s="5">
        <f>IF(AND($L$2&lt;=$I$2),H7+(($I7-$H7)/($I$2-$H$2))*($L$2-$H$2),IF(AND($L$2&gt;$I$2,$L$2&lt;=$J$2),I7+(($J7-$I7)/($J$2-$I$2))*($L$2-$I$2),IF(AND($L$2&gt;$J$2),J7+(($K7-$J7)/($K$2-$J$2))*($L$2-$J$2))))</f>
        <v>19136920.842857145</v>
      </c>
      <c r="N7" s="4"/>
      <c r="O7" s="4"/>
      <c r="P7" s="4"/>
      <c r="Q7" s="4"/>
    </row>
    <row r="8" spans="2:17" x14ac:dyDescent="0.25">
      <c r="B8" s="1" t="s">
        <v>0</v>
      </c>
      <c r="C8" s="1" t="s">
        <v>1</v>
      </c>
      <c r="D8" s="1" t="s">
        <v>2</v>
      </c>
      <c r="E8" s="1">
        <v>2500</v>
      </c>
      <c r="F8" s="1" t="s">
        <v>3</v>
      </c>
      <c r="G8" s="1">
        <v>131</v>
      </c>
      <c r="H8" s="2">
        <v>20149789.909523811</v>
      </c>
      <c r="I8" s="2">
        <v>18265359.219047617</v>
      </c>
      <c r="J8" s="2">
        <v>17293710.252380952</v>
      </c>
      <c r="K8" s="2">
        <v>16776930.535714285</v>
      </c>
      <c r="L8" s="5">
        <f>IF(AND($L$2&lt;=$I$2),H8+(($I8-$H8)/($I$2-$H$2))*($L$2-$H$2),IF(AND($L$2&gt;$I$2,$L$2&lt;=$J$2),I8+(($J8-$I8)/($J$2-$I$2))*($L$2-$I$2),IF(AND($L$2&gt;$J$2),J8+(($K8-$J8)/($K$2-$J$2))*($L$2-$J$2))))</f>
        <v>20688198.678231295</v>
      </c>
      <c r="N8" s="4"/>
      <c r="O8" s="4"/>
      <c r="P8" s="4"/>
      <c r="Q8" s="4"/>
    </row>
    <row r="9" spans="2:17" x14ac:dyDescent="0.25">
      <c r="B9" s="1" t="s">
        <v>0</v>
      </c>
      <c r="C9" s="1" t="s">
        <v>1</v>
      </c>
      <c r="D9" s="1" t="s">
        <v>4</v>
      </c>
      <c r="E9" s="1">
        <v>1600</v>
      </c>
      <c r="F9" s="1" t="s">
        <v>3</v>
      </c>
      <c r="G9" s="1">
        <v>119.5</v>
      </c>
      <c r="H9" s="2">
        <v>43710652.319047622</v>
      </c>
      <c r="I9" s="2">
        <v>41094283.985714287</v>
      </c>
      <c r="J9" s="2">
        <v>39713623.839285709</v>
      </c>
      <c r="K9" s="2">
        <v>38948600.066071428</v>
      </c>
      <c r="L9" s="5">
        <f>IF(AND($L$2&lt;=$I$2),H9+(($I9-$H9)/($I$2-$H$2))*($L$2-$H$2),IF(AND($L$2&gt;$I$2,$L$2&lt;=$J$2),I9+(($J9-$I9)/($J$2-$I$2))*($L$2-$I$2),IF(AND($L$2&gt;$J$2),J9+(($K9-$J9)/($K$2-$J$2))*($L$2-$J$2))))</f>
        <v>44458186.128571436</v>
      </c>
      <c r="N9" s="4"/>
      <c r="O9" s="4"/>
      <c r="P9" s="4"/>
      <c r="Q9" s="4"/>
    </row>
    <row r="10" spans="2:17" x14ac:dyDescent="0.25">
      <c r="B10" s="1" t="s">
        <v>0</v>
      </c>
      <c r="C10" s="1" t="s">
        <v>1</v>
      </c>
      <c r="D10" s="1" t="s">
        <v>4</v>
      </c>
      <c r="E10" s="1">
        <v>2000</v>
      </c>
      <c r="F10" s="1" t="s">
        <v>3</v>
      </c>
      <c r="G10" s="1">
        <v>127.7</v>
      </c>
      <c r="H10" s="2">
        <v>54087002.709523804</v>
      </c>
      <c r="I10" s="2">
        <v>51147276.157142855</v>
      </c>
      <c r="J10" s="2">
        <v>49585900.736904763</v>
      </c>
      <c r="K10" s="2">
        <v>48711197.676785715</v>
      </c>
      <c r="L10" s="5">
        <f>IF(AND($L$2&lt;=$I$2),H10+(($I10-$H10)/($I$2-$H$2))*($L$2-$H$2),IF(AND($L$2&gt;$I$2,$L$2&lt;=$J$2),I10+(($J10-$I10)/($J$2-$I$2))*($L$2-$I$2),IF(AND($L$2&gt;$J$2),J10+(($K10-$J10)/($K$2-$J$2))*($L$2-$J$2))))</f>
        <v>54926924.581632644</v>
      </c>
      <c r="N10" s="4"/>
      <c r="O10" s="4"/>
      <c r="P10" s="4"/>
      <c r="Q10" s="4"/>
    </row>
    <row r="11" spans="2:17" x14ac:dyDescent="0.25">
      <c r="B11" s="1" t="s">
        <v>0</v>
      </c>
      <c r="C11" s="1" t="s">
        <v>1</v>
      </c>
      <c r="D11" s="1" t="s">
        <v>4</v>
      </c>
      <c r="E11" s="1">
        <v>2500</v>
      </c>
      <c r="F11" s="1" t="s">
        <v>3</v>
      </c>
      <c r="G11" s="1">
        <v>132.9</v>
      </c>
      <c r="H11" s="2">
        <v>67417646.580952376</v>
      </c>
      <c r="I11" s="2">
        <v>64062011.56428571</v>
      </c>
      <c r="J11" s="2">
        <v>62268187.384523802</v>
      </c>
      <c r="K11" s="2">
        <v>61252403.834523804</v>
      </c>
      <c r="L11" s="5">
        <f>IF(AND($L$2&lt;=$I$2),H11+(($I11-$H11)/($I$2-$H$2))*($L$2-$H$2),IF(AND($L$2&gt;$I$2,$L$2&lt;=$J$2),I11+(($J11-$I11)/($J$2-$I$2))*($L$2-$I$2),IF(AND($L$2&gt;$J$2),J11+(($K11-$J11)/($K$2-$J$2))*($L$2-$J$2))))</f>
        <v>68376399.442857131</v>
      </c>
      <c r="N11" s="4"/>
      <c r="O11" s="4"/>
      <c r="P11" s="4"/>
      <c r="Q11" s="4"/>
    </row>
    <row r="12" spans="2:17" x14ac:dyDescent="0.25">
      <c r="B12" s="1" t="s">
        <v>0</v>
      </c>
      <c r="C12" s="1" t="s">
        <v>1</v>
      </c>
      <c r="D12" s="1" t="s">
        <v>2</v>
      </c>
      <c r="E12" s="1">
        <v>800</v>
      </c>
      <c r="F12" s="1" t="s">
        <v>5</v>
      </c>
      <c r="G12" s="1">
        <v>102.5</v>
      </c>
      <c r="H12" s="2">
        <v>9459905.7571428567</v>
      </c>
      <c r="I12" s="2">
        <v>7916279.833333333</v>
      </c>
      <c r="J12" s="2">
        <v>7134212.8761904752</v>
      </c>
      <c r="K12" s="2">
        <v>6731862.5619047619</v>
      </c>
      <c r="L12" s="5">
        <f>IF(AND($L$2&lt;=$I$2),H12+(($I12-$H12)/($I$2-$H$2))*($L$2-$H$2),IF(AND($L$2&gt;$I$2,$L$2&lt;=$J$2),I12+(($J12-$I12)/($J$2-$I$2))*($L$2-$I$2),IF(AND($L$2&gt;$J$2),J12+(($K12-$J12)/($K$2-$J$2))*($L$2-$J$2))))</f>
        <v>9900941.7353741489</v>
      </c>
      <c r="N12" s="4"/>
      <c r="O12" s="4"/>
      <c r="P12" s="4"/>
      <c r="Q12" s="4"/>
    </row>
    <row r="13" spans="2:17" x14ac:dyDescent="0.25">
      <c r="B13" s="1" t="s">
        <v>0</v>
      </c>
      <c r="C13" s="1" t="s">
        <v>1</v>
      </c>
      <c r="D13" s="1" t="s">
        <v>2</v>
      </c>
      <c r="E13" s="1">
        <v>1200</v>
      </c>
      <c r="F13" s="1" t="s">
        <v>5</v>
      </c>
      <c r="G13" s="1">
        <v>110.5</v>
      </c>
      <c r="H13" s="2">
        <v>10034836.442857143</v>
      </c>
      <c r="I13" s="2">
        <v>8460643.197619047</v>
      </c>
      <c r="J13" s="2">
        <v>7662341.9261904759</v>
      </c>
      <c r="K13" s="2">
        <v>7250884.0880952384</v>
      </c>
      <c r="L13" s="5">
        <f>IF(AND($L$2&lt;=$I$2),H13+(($I13-$H13)/($I$2-$H$2))*($L$2-$H$2),IF(AND($L$2&gt;$I$2,$L$2&lt;=$J$2),I13+(($J13-$I13)/($J$2-$I$2))*($L$2-$I$2),IF(AND($L$2&gt;$J$2),J13+(($K13-$J13)/($K$2-$J$2))*($L$2-$J$2))))</f>
        <v>10484605.941496598</v>
      </c>
      <c r="N13" s="4"/>
      <c r="O13" s="4"/>
      <c r="P13" s="4"/>
      <c r="Q13" s="4"/>
    </row>
    <row r="14" spans="2:17" x14ac:dyDescent="0.25">
      <c r="B14" s="1" t="s">
        <v>0</v>
      </c>
      <c r="C14" s="1" t="s">
        <v>1</v>
      </c>
      <c r="D14" s="1" t="s">
        <v>2</v>
      </c>
      <c r="E14" s="1">
        <v>1600</v>
      </c>
      <c r="F14" s="1" t="s">
        <v>5</v>
      </c>
      <c r="G14" s="1">
        <v>116.5</v>
      </c>
      <c r="H14" s="2">
        <v>10553418.819047619</v>
      </c>
      <c r="I14" s="2">
        <v>8950642.5</v>
      </c>
      <c r="J14" s="2">
        <v>8137195.0285714278</v>
      </c>
      <c r="K14" s="2">
        <v>7717274.5059523806</v>
      </c>
      <c r="L14" s="5">
        <f>IF(AND($L$2&lt;=$I$2),H14+(($I14-$H14)/($I$2-$H$2))*($L$2-$H$2),IF(AND($L$2&gt;$I$2,$L$2&lt;=$J$2),I14+(($J14-$I14)/($J$2-$I$2))*($L$2-$I$2),IF(AND($L$2&gt;$J$2),J14+(($K14-$J14)/($K$2-$J$2))*($L$2-$J$2))))</f>
        <v>11011354.910204081</v>
      </c>
      <c r="N14" s="4"/>
      <c r="O14" s="4"/>
      <c r="P14" s="4"/>
      <c r="Q14" s="4"/>
    </row>
    <row r="15" spans="2:17" x14ac:dyDescent="0.25">
      <c r="B15" s="1" t="s">
        <v>0</v>
      </c>
      <c r="C15" s="1" t="s">
        <v>1</v>
      </c>
      <c r="D15" s="1" t="s">
        <v>2</v>
      </c>
      <c r="E15" s="1">
        <v>2000</v>
      </c>
      <c r="F15" s="1" t="s">
        <v>5</v>
      </c>
      <c r="G15" s="1">
        <v>121.5</v>
      </c>
      <c r="H15" s="2">
        <v>11079925.728571428</v>
      </c>
      <c r="I15" s="2">
        <v>9448954.4857142866</v>
      </c>
      <c r="J15" s="2">
        <v>8620535.5880952366</v>
      </c>
      <c r="K15" s="2">
        <v>8192221.375595239</v>
      </c>
      <c r="L15" s="5">
        <f>IF(AND($L$2&lt;=$I$2),H15+(($I15-$H15)/($I$2-$H$2))*($L$2-$H$2),IF(AND($L$2&gt;$I$2,$L$2&lt;=$J$2),I15+(($J15-$I15)/($J$2-$I$2))*($L$2-$I$2),IF(AND($L$2&gt;$J$2),J15+(($K15-$J15)/($K$2-$J$2))*($L$2-$J$2))))</f>
        <v>11545917.512244897</v>
      </c>
      <c r="N15" s="4"/>
      <c r="O15" s="4"/>
      <c r="P15" s="4"/>
      <c r="Q15" s="4"/>
    </row>
    <row r="16" spans="2:17" x14ac:dyDescent="0.25">
      <c r="B16" s="1" t="s">
        <v>0</v>
      </c>
      <c r="C16" s="1" t="s">
        <v>1</v>
      </c>
      <c r="D16" s="1" t="s">
        <v>2</v>
      </c>
      <c r="E16" s="1">
        <v>2500</v>
      </c>
      <c r="F16" s="1" t="s">
        <v>5</v>
      </c>
      <c r="G16" s="1">
        <v>131</v>
      </c>
      <c r="H16" s="2">
        <v>11893605.819047619</v>
      </c>
      <c r="I16" s="2">
        <v>10217744.449999999</v>
      </c>
      <c r="J16" s="2">
        <v>9365533.3988095224</v>
      </c>
      <c r="K16" s="2">
        <v>8923924.6279761903</v>
      </c>
      <c r="L16" s="5">
        <f>IF(AND($L$2&lt;=$I$2),H16+(($I16-$H16)/($I$2-$H$2))*($L$2-$H$2),IF(AND($L$2&gt;$I$2,$L$2&lt;=$J$2),I16+(($J16-$I16)/($J$2-$I$2))*($L$2-$I$2),IF(AND($L$2&gt;$J$2),J16+(($K16-$J16)/($K$2-$J$2))*($L$2-$J$2))))</f>
        <v>12372423.353061223</v>
      </c>
      <c r="N16" s="4"/>
      <c r="O16" s="4"/>
      <c r="P16" s="4"/>
      <c r="Q16" s="4"/>
    </row>
    <row r="17" spans="2:17" x14ac:dyDescent="0.25">
      <c r="B17" s="1" t="s">
        <v>0</v>
      </c>
      <c r="C17" s="1" t="s">
        <v>1</v>
      </c>
      <c r="D17" s="1" t="s">
        <v>4</v>
      </c>
      <c r="E17" s="1">
        <v>1600</v>
      </c>
      <c r="F17" s="1" t="s">
        <v>5</v>
      </c>
      <c r="G17" s="1">
        <v>119.5</v>
      </c>
      <c r="H17" s="2">
        <v>24364518.842857141</v>
      </c>
      <c r="I17" s="2">
        <v>21997539.997619044</v>
      </c>
      <c r="J17" s="2">
        <v>20778911.126190476</v>
      </c>
      <c r="K17" s="2">
        <v>20132556.032142855</v>
      </c>
      <c r="L17" s="5">
        <f>IF(AND($L$2&lt;=$I$2),H17+(($I17-$H17)/($I$2-$H$2))*($L$2-$H$2),IF(AND($L$2&gt;$I$2,$L$2&lt;=$J$2),I17+(($J17-$I17)/($J$2-$I$2))*($L$2-$I$2),IF(AND($L$2&gt;$J$2),J17+(($K17-$J17)/($K$2-$J$2))*($L$2-$J$2))))</f>
        <v>25040798.51292517</v>
      </c>
      <c r="N17" s="4"/>
      <c r="O17" s="4"/>
      <c r="P17" s="4"/>
      <c r="Q17" s="4"/>
    </row>
    <row r="18" spans="2:17" x14ac:dyDescent="0.25">
      <c r="B18" s="1" t="s">
        <v>0</v>
      </c>
      <c r="C18" s="1" t="s">
        <v>1</v>
      </c>
      <c r="D18" s="1" t="s">
        <v>4</v>
      </c>
      <c r="E18" s="1">
        <v>2000</v>
      </c>
      <c r="F18" s="1" t="s">
        <v>5</v>
      </c>
      <c r="G18" s="1">
        <v>127.7</v>
      </c>
      <c r="H18" s="2">
        <v>29857624.747619044</v>
      </c>
      <c r="I18" s="2">
        <v>27185540</v>
      </c>
      <c r="J18" s="2">
        <v>25805113.408333331</v>
      </c>
      <c r="K18" s="2">
        <v>25068338.902380951</v>
      </c>
      <c r="L18" s="5">
        <f>IF(AND($L$2&lt;=$I$2),H18+(($I18-$H18)/($I$2-$H$2))*($L$2-$H$2),IF(AND($L$2&gt;$I$2,$L$2&lt;=$J$2),I18+(($J18-$I18)/($J$2-$I$2))*($L$2-$I$2),IF(AND($L$2&gt;$J$2),J18+(($K18-$J18)/($K$2-$J$2))*($L$2-$J$2))))</f>
        <v>30621077.532653056</v>
      </c>
      <c r="N18" s="4"/>
      <c r="O18" s="4"/>
      <c r="P18" s="4"/>
      <c r="Q18" s="4"/>
    </row>
    <row r="19" spans="2:17" x14ac:dyDescent="0.25">
      <c r="B19" s="1" t="s">
        <v>0</v>
      </c>
      <c r="C19" s="1" t="s">
        <v>1</v>
      </c>
      <c r="D19" s="1" t="s">
        <v>4</v>
      </c>
      <c r="E19" s="1">
        <v>2500</v>
      </c>
      <c r="F19" s="1" t="s">
        <v>5</v>
      </c>
      <c r="G19" s="1">
        <v>132.9</v>
      </c>
      <c r="H19" s="2">
        <v>36915114.176190473</v>
      </c>
      <c r="I19" s="2">
        <v>33850680.626190476</v>
      </c>
      <c r="J19" s="2">
        <v>32262178.541666664</v>
      </c>
      <c r="K19" s="2">
        <v>31409117.007142857</v>
      </c>
      <c r="L19" s="5">
        <f>IF(AND($L$2&lt;=$I$2),H19+(($I19-$H19)/($I$2-$H$2))*($L$2-$H$2),IF(AND($L$2&gt;$I$2,$L$2&lt;=$J$2),I19+(($J19-$I19)/($J$2-$I$2))*($L$2-$I$2),IF(AND($L$2&gt;$J$2),J19+(($K19-$J19)/($K$2-$J$2))*($L$2-$J$2))))</f>
        <v>37790666.619047612</v>
      </c>
      <c r="N19" s="4"/>
      <c r="O19" s="4"/>
      <c r="P19" s="4"/>
      <c r="Q19" s="4"/>
    </row>
    <row r="20" spans="2:17" x14ac:dyDescent="0.25">
      <c r="B20" s="1" t="s">
        <v>6</v>
      </c>
      <c r="C20" s="1" t="s">
        <v>1</v>
      </c>
      <c r="D20" s="1" t="s">
        <v>2</v>
      </c>
      <c r="E20" s="1">
        <v>800</v>
      </c>
      <c r="F20" s="1" t="s">
        <v>3</v>
      </c>
      <c r="G20" s="1">
        <v>108.5</v>
      </c>
      <c r="H20" s="2">
        <v>18365447.785714287</v>
      </c>
      <c r="I20" s="2">
        <v>16161916.278571429</v>
      </c>
      <c r="J20" s="2">
        <v>15035996.434523808</v>
      </c>
      <c r="K20" s="2">
        <v>14447192.441071426</v>
      </c>
      <c r="L20" s="5">
        <f>IF(AND($L$2&lt;=$I$2),H20+(($I20-$H20)/($I$2-$H$2))*($L$2-$H$2),IF(AND($L$2&gt;$I$2,$L$2&lt;=$J$2),I20+(($J20-$I20)/($J$2-$I$2))*($L$2-$I$2),IF(AND($L$2&gt;$J$2),J20+(($K20-$J20)/($K$2-$J$2))*($L$2-$J$2))))</f>
        <v>18995028.216326531</v>
      </c>
      <c r="N20" s="4"/>
      <c r="O20" s="4"/>
      <c r="P20" s="4"/>
      <c r="Q20" s="4"/>
    </row>
    <row r="21" spans="2:17" x14ac:dyDescent="0.25">
      <c r="B21" s="1" t="s">
        <v>6</v>
      </c>
      <c r="C21" s="1" t="s">
        <v>1</v>
      </c>
      <c r="D21" s="1" t="s">
        <v>2</v>
      </c>
      <c r="E21" s="1">
        <v>1200</v>
      </c>
      <c r="F21" s="1" t="s">
        <v>3</v>
      </c>
      <c r="G21" s="1">
        <v>116.5</v>
      </c>
      <c r="H21" s="2">
        <v>19535886.752380952</v>
      </c>
      <c r="I21" s="2">
        <v>17296358.221428569</v>
      </c>
      <c r="J21" s="2">
        <v>16150326.192857143</v>
      </c>
      <c r="K21" s="2">
        <v>15549304.986309525</v>
      </c>
      <c r="L21" s="5">
        <f>IF(AND($L$2&lt;=$I$2),H21+(($I21-$H21)/($I$2-$H$2))*($L$2-$H$2),IF(AND($L$2&gt;$I$2,$L$2&lt;=$J$2),I21+(($J21-$I21)/($J$2-$I$2))*($L$2-$I$2),IF(AND($L$2&gt;$J$2),J21+(($K21-$J21)/($K$2-$J$2))*($L$2-$J$2))))</f>
        <v>20175752.046938777</v>
      </c>
      <c r="N21" s="4"/>
      <c r="O21" s="4"/>
      <c r="P21" s="4"/>
      <c r="Q21" s="4"/>
    </row>
    <row r="22" spans="2:17" x14ac:dyDescent="0.25">
      <c r="B22" s="1" t="s">
        <v>6</v>
      </c>
      <c r="C22" s="1" t="s">
        <v>1</v>
      </c>
      <c r="D22" s="1" t="s">
        <v>2</v>
      </c>
      <c r="E22" s="1">
        <v>1600</v>
      </c>
      <c r="F22" s="1" t="s">
        <v>3</v>
      </c>
      <c r="G22" s="1">
        <v>122.5</v>
      </c>
      <c r="H22" s="2">
        <v>20657078.39047619</v>
      </c>
      <c r="I22" s="2">
        <v>18383915.27142857</v>
      </c>
      <c r="J22" s="2">
        <v>17219032.958333332</v>
      </c>
      <c r="K22" s="2">
        <v>16606510.580357142</v>
      </c>
      <c r="L22" s="5">
        <f>IF(AND($L$2&lt;=$I$2),H22+(($I22-$H22)/($I$2-$H$2))*($L$2-$H$2),IF(AND($L$2&gt;$I$2,$L$2&lt;=$J$2),I22+(($J22-$I22)/($J$2-$I$2))*($L$2-$I$2),IF(AND($L$2&gt;$J$2),J22+(($K22-$J22)/($K$2-$J$2))*($L$2-$J$2))))</f>
        <v>21306553.567346938</v>
      </c>
      <c r="N22" s="4"/>
      <c r="O22" s="4"/>
      <c r="P22" s="4"/>
      <c r="Q22" s="4"/>
    </row>
    <row r="23" spans="2:17" x14ac:dyDescent="0.25">
      <c r="B23" s="1" t="s">
        <v>6</v>
      </c>
      <c r="C23" s="1" t="s">
        <v>1</v>
      </c>
      <c r="D23" s="1" t="s">
        <v>2</v>
      </c>
      <c r="E23" s="1">
        <v>2000</v>
      </c>
      <c r="F23" s="1" t="s">
        <v>3</v>
      </c>
      <c r="G23" s="1">
        <v>127.5</v>
      </c>
      <c r="H23" s="2">
        <v>21724162.495238096</v>
      </c>
      <c r="I23" s="2">
        <v>19418118.197619047</v>
      </c>
      <c r="J23" s="2">
        <v>18234862.303571425</v>
      </c>
      <c r="K23" s="2">
        <v>17611180.111904763</v>
      </c>
      <c r="L23" s="5">
        <f>IF(AND($L$2&lt;=$I$2),H23+(($I23-$H23)/($I$2-$H$2))*($L$2-$H$2),IF(AND($L$2&gt;$I$2,$L$2&lt;=$J$2),I23+(($J23-$I23)/($J$2-$I$2))*($L$2-$I$2),IF(AND($L$2&gt;$J$2),J23+(($K23-$J23)/($K$2-$J$2))*($L$2-$J$2))))</f>
        <v>22383032.294557825</v>
      </c>
      <c r="N23" s="4"/>
      <c r="O23" s="4"/>
      <c r="P23" s="4"/>
      <c r="Q23" s="4"/>
    </row>
    <row r="24" spans="2:17" x14ac:dyDescent="0.25">
      <c r="B24" s="1" t="s">
        <v>6</v>
      </c>
      <c r="C24" s="1" t="s">
        <v>1</v>
      </c>
      <c r="D24" s="1" t="s">
        <v>2</v>
      </c>
      <c r="E24" s="1">
        <v>2500</v>
      </c>
      <c r="F24" s="1" t="s">
        <v>3</v>
      </c>
      <c r="G24" s="1">
        <v>137</v>
      </c>
      <c r="H24" s="2">
        <v>23278500.566666663</v>
      </c>
      <c r="I24" s="2">
        <v>20920194.011904761</v>
      </c>
      <c r="J24" s="2">
        <v>19708011.185714286</v>
      </c>
      <c r="K24" s="2">
        <v>19067010.677976187</v>
      </c>
      <c r="L24" s="5">
        <f>IF(AND($L$2&lt;=$I$2),H24+(($I24-$H24)/($I$2-$H$2))*($L$2-$H$2),IF(AND($L$2&gt;$I$2,$L$2&lt;=$J$2),I24+(($J24-$I24)/($J$2-$I$2))*($L$2-$I$2),IF(AND($L$2&gt;$J$2),J24+(($K24-$J24)/($K$2-$J$2))*($L$2-$J$2))))</f>
        <v>23952302.439455777</v>
      </c>
      <c r="N24" s="4"/>
      <c r="O24" s="4"/>
      <c r="P24" s="4"/>
      <c r="Q24" s="4"/>
    </row>
    <row r="25" spans="2:17" x14ac:dyDescent="0.25">
      <c r="B25" s="1" t="s">
        <v>6</v>
      </c>
      <c r="C25" s="1" t="s">
        <v>1</v>
      </c>
      <c r="D25" s="1" t="s">
        <v>4</v>
      </c>
      <c r="E25" s="1">
        <v>1600</v>
      </c>
      <c r="F25" s="1" t="s">
        <v>3</v>
      </c>
      <c r="G25" s="1">
        <v>122.5</v>
      </c>
      <c r="H25" s="2">
        <v>47188931.93333333</v>
      </c>
      <c r="I25" s="2">
        <v>44093089.635714285</v>
      </c>
      <c r="J25" s="2">
        <v>42468448.045238093</v>
      </c>
      <c r="K25" s="2">
        <v>41576794.941071428</v>
      </c>
      <c r="L25" s="5">
        <f>IF(AND($L$2&lt;=$I$2),H25+(($I25-$H25)/($I$2-$H$2))*($L$2-$H$2),IF(AND($L$2&gt;$I$2,$L$2&lt;=$J$2),I25+(($J25-$I25)/($J$2-$I$2))*($L$2-$I$2),IF(AND($L$2&gt;$J$2),J25+(($K25-$J25)/($K$2-$J$2))*($L$2-$J$2))))</f>
        <v>48073458.304081626</v>
      </c>
      <c r="N25" s="4"/>
      <c r="O25" s="4"/>
      <c r="P25" s="4"/>
      <c r="Q25" s="4"/>
    </row>
    <row r="26" spans="2:17" x14ac:dyDescent="0.25">
      <c r="B26" s="1" t="s">
        <v>6</v>
      </c>
      <c r="C26" s="1" t="s">
        <v>1</v>
      </c>
      <c r="D26" s="1" t="s">
        <v>4</v>
      </c>
      <c r="E26" s="1">
        <v>2000</v>
      </c>
      <c r="F26" s="1" t="s">
        <v>3</v>
      </c>
      <c r="G26" s="1">
        <v>130.69999999999999</v>
      </c>
      <c r="H26" s="2">
        <v>57911174.295238093</v>
      </c>
      <c r="I26" s="2">
        <v>54481516.530952379</v>
      </c>
      <c r="J26" s="2">
        <v>52670296.459523804</v>
      </c>
      <c r="K26" s="2">
        <v>51665382.307142854</v>
      </c>
      <c r="L26" s="5">
        <f>IF(AND($L$2&lt;=$I$2),H26+(($I26-$H26)/($I$2-$H$2))*($L$2-$H$2),IF(AND($L$2&gt;$I$2,$L$2&lt;=$J$2),I26+(($J26-$I26)/($J$2-$I$2))*($L$2-$I$2),IF(AND($L$2&gt;$J$2),J26+(($K26-$J26)/($K$2-$J$2))*($L$2-$J$2))))</f>
        <v>58891076.513605438</v>
      </c>
      <c r="N26" s="4"/>
      <c r="O26" s="4"/>
      <c r="P26" s="4"/>
      <c r="Q26" s="4"/>
    </row>
    <row r="27" spans="2:17" x14ac:dyDescent="0.25">
      <c r="B27" s="1" t="s">
        <v>6</v>
      </c>
      <c r="C27" s="1" t="s">
        <v>1</v>
      </c>
      <c r="D27" s="1" t="s">
        <v>4</v>
      </c>
      <c r="E27" s="1">
        <v>2500</v>
      </c>
      <c r="F27" s="1" t="s">
        <v>3</v>
      </c>
      <c r="G27" s="1">
        <v>135.9</v>
      </c>
      <c r="H27" s="2">
        <v>71633814.461904764</v>
      </c>
      <c r="I27" s="2">
        <v>67776363.216666669</v>
      </c>
      <c r="J27" s="2">
        <v>65726029.242857136</v>
      </c>
      <c r="K27" s="2">
        <v>64575963.505357146</v>
      </c>
      <c r="L27" s="5">
        <f>IF(AND($L$2&lt;=$I$2),H27+(($I27-$H27)/($I$2-$H$2))*($L$2-$H$2),IF(AND($L$2&gt;$I$2,$L$2&lt;=$J$2),I27+(($J27-$I27)/($J$2-$I$2))*($L$2-$I$2),IF(AND($L$2&gt;$J$2),J27+(($K27-$J27)/($K$2-$J$2))*($L$2-$J$2))))</f>
        <v>72735943.389115646</v>
      </c>
      <c r="N27" s="4"/>
      <c r="O27" s="4"/>
      <c r="P27" s="4"/>
      <c r="Q27" s="4"/>
    </row>
    <row r="28" spans="2:17" x14ac:dyDescent="0.25">
      <c r="B28" s="1" t="s">
        <v>6</v>
      </c>
      <c r="C28" s="1" t="s">
        <v>1</v>
      </c>
      <c r="D28" s="1" t="s">
        <v>2</v>
      </c>
      <c r="E28" s="1">
        <v>800</v>
      </c>
      <c r="F28" s="1" t="s">
        <v>5</v>
      </c>
      <c r="G28" s="1">
        <v>108.5</v>
      </c>
      <c r="H28" s="2">
        <v>11043486.114285713</v>
      </c>
      <c r="I28" s="2">
        <v>9184822.969047619</v>
      </c>
      <c r="J28" s="2">
        <v>8243798.0190476188</v>
      </c>
      <c r="K28" s="2">
        <v>7760329.1261904752</v>
      </c>
      <c r="L28" s="5">
        <f>IF(AND($L$2&lt;=$I$2),H28+(($I28-$H28)/($I$2-$H$2))*($L$2-$H$2),IF(AND($L$2&gt;$I$2,$L$2&lt;=$J$2),I28+(($J28-$I28)/($J$2-$I$2))*($L$2-$I$2),IF(AND($L$2&gt;$J$2),J28+(($K28-$J28)/($K$2-$J$2))*($L$2-$J$2))))</f>
        <v>11574532.727210883</v>
      </c>
      <c r="N28" s="4"/>
      <c r="O28" s="4"/>
      <c r="P28" s="4"/>
      <c r="Q28" s="4"/>
    </row>
    <row r="29" spans="2:17" x14ac:dyDescent="0.25">
      <c r="B29" s="1" t="s">
        <v>6</v>
      </c>
      <c r="C29" s="1" t="s">
        <v>1</v>
      </c>
      <c r="D29" s="1" t="s">
        <v>2</v>
      </c>
      <c r="E29" s="1">
        <v>1200</v>
      </c>
      <c r="F29" s="1" t="s">
        <v>5</v>
      </c>
      <c r="G29" s="1">
        <v>116.5</v>
      </c>
      <c r="H29" s="2">
        <v>11662794.109523809</v>
      </c>
      <c r="I29" s="2">
        <v>9770041.7047619037</v>
      </c>
      <c r="J29" s="2">
        <v>8810955.6416666657</v>
      </c>
      <c r="K29" s="2">
        <v>8317394.8595238086</v>
      </c>
      <c r="L29" s="5">
        <f>IF(AND($L$2&lt;=$I$2),H29+(($I29-$H29)/($I$2-$H$2))*($L$2-$H$2),IF(AND($L$2&gt;$I$2,$L$2&lt;=$J$2),I29+(($J29-$I29)/($J$2-$I$2))*($L$2-$I$2),IF(AND($L$2&gt;$J$2),J29+(($K29-$J29)/($K$2-$J$2))*($L$2-$J$2))))</f>
        <v>12203580.510884352</v>
      </c>
      <c r="N29" s="4"/>
      <c r="O29" s="4"/>
      <c r="P29" s="4"/>
      <c r="Q29" s="4"/>
    </row>
    <row r="30" spans="2:17" x14ac:dyDescent="0.25">
      <c r="B30" s="1" t="s">
        <v>6</v>
      </c>
      <c r="C30" s="1" t="s">
        <v>1</v>
      </c>
      <c r="D30" s="1" t="s">
        <v>2</v>
      </c>
      <c r="E30" s="1">
        <v>1600</v>
      </c>
      <c r="F30" s="1" t="s">
        <v>5</v>
      </c>
      <c r="G30" s="1">
        <v>122.5</v>
      </c>
      <c r="H30" s="2">
        <v>12255177.785714285</v>
      </c>
      <c r="I30" s="2">
        <v>10330636.847619047</v>
      </c>
      <c r="J30" s="2">
        <v>9354677.1892857142</v>
      </c>
      <c r="K30" s="2">
        <v>8851659.2940476183</v>
      </c>
      <c r="L30" s="5">
        <f>IF(AND($L$2&lt;=$I$2),H30+(($I30-$H30)/($I$2-$H$2))*($L$2-$H$2),IF(AND($L$2&gt;$I$2,$L$2&lt;=$J$2),I30+(($J30-$I30)/($J$2-$I$2))*($L$2-$I$2),IF(AND($L$2&gt;$J$2),J30+(($K30-$J30)/($K$2-$J$2))*($L$2-$J$2))))</f>
        <v>12805046.625170067</v>
      </c>
      <c r="N30" s="4"/>
      <c r="O30" s="4"/>
      <c r="P30" s="4"/>
      <c r="Q30" s="4"/>
    </row>
    <row r="31" spans="2:17" x14ac:dyDescent="0.25">
      <c r="B31" s="1" t="s">
        <v>6</v>
      </c>
      <c r="C31" s="1" t="s">
        <v>1</v>
      </c>
      <c r="D31" s="1" t="s">
        <v>2</v>
      </c>
      <c r="E31" s="1">
        <v>2000</v>
      </c>
      <c r="F31" s="1" t="s">
        <v>5</v>
      </c>
      <c r="G31" s="1">
        <v>127.5</v>
      </c>
      <c r="H31" s="2">
        <v>12819838.466666667</v>
      </c>
      <c r="I31" s="2">
        <v>10864178.288095238</v>
      </c>
      <c r="J31" s="2">
        <v>9871727.4869047608</v>
      </c>
      <c r="K31" s="2">
        <v>9359494.3291666657</v>
      </c>
      <c r="L31" s="5">
        <f>IF(AND($L$2&lt;=$I$2),H31+(($I31-$H31)/($I$2-$H$2))*($L$2-$H$2),IF(AND($L$2&gt;$I$2,$L$2&lt;=$J$2),I31+(($J31-$I31)/($J$2-$I$2))*($L$2-$I$2),IF(AND($L$2&gt;$J$2),J31+(($K31-$J31)/($K$2-$J$2))*($L$2-$J$2))))</f>
        <v>13378598.517687075</v>
      </c>
      <c r="N31" s="4"/>
      <c r="O31" s="4"/>
      <c r="P31" s="4"/>
      <c r="Q31" s="4"/>
    </row>
    <row r="32" spans="2:17" x14ac:dyDescent="0.25">
      <c r="B32" s="1" t="s">
        <v>6</v>
      </c>
      <c r="C32" s="1" t="s">
        <v>1</v>
      </c>
      <c r="D32" s="1" t="s">
        <v>2</v>
      </c>
      <c r="E32" s="1">
        <v>2500</v>
      </c>
      <c r="F32" s="1" t="s">
        <v>5</v>
      </c>
      <c r="G32" s="1">
        <v>137</v>
      </c>
      <c r="H32" s="2">
        <v>13646714.933333332</v>
      </c>
      <c r="I32" s="2">
        <v>11641346.488095237</v>
      </c>
      <c r="J32" s="2">
        <v>10622695.702380953</v>
      </c>
      <c r="K32" s="2">
        <v>10095960.735714287</v>
      </c>
      <c r="L32" s="5">
        <f>IF(AND($L$2&lt;=$I$2),H32+(($I32-$H32)/($I$2-$H$2))*($L$2-$H$2),IF(AND($L$2&gt;$I$2,$L$2&lt;=$J$2),I32+(($J32-$I32)/($J$2-$I$2))*($L$2-$I$2),IF(AND($L$2&gt;$J$2),J32+(($K32-$J32)/($K$2-$J$2))*($L$2-$J$2))))</f>
        <v>14219677.346258502</v>
      </c>
      <c r="N32" s="4"/>
      <c r="O32" s="4"/>
      <c r="P32" s="4"/>
      <c r="Q32" s="4"/>
    </row>
    <row r="33" spans="2:17" x14ac:dyDescent="0.25">
      <c r="B33" s="1" t="s">
        <v>6</v>
      </c>
      <c r="C33" s="1" t="s">
        <v>1</v>
      </c>
      <c r="D33" s="1" t="s">
        <v>4</v>
      </c>
      <c r="E33" s="1">
        <v>1600</v>
      </c>
      <c r="F33" s="1" t="s">
        <v>5</v>
      </c>
      <c r="G33" s="1">
        <v>122.5</v>
      </c>
      <c r="H33" s="2">
        <v>26298505.457142856</v>
      </c>
      <c r="I33" s="2">
        <v>23596553.611904763</v>
      </c>
      <c r="J33" s="2">
        <v>22208444.301190473</v>
      </c>
      <c r="K33" s="2">
        <v>21475107.08392857</v>
      </c>
      <c r="L33" s="5">
        <f>IF(AND($L$2&lt;=$I$2),H33+(($I33-$H33)/($I$2-$H$2))*($L$2-$H$2),IF(AND($L$2&gt;$I$2,$L$2&lt;=$J$2),I33+(($J33-$I33)/($J$2-$I$2))*($L$2-$I$2),IF(AND($L$2&gt;$J$2),J33+(($K33-$J33)/($K$2-$J$2))*($L$2-$J$2))))</f>
        <v>27070491.698639452</v>
      </c>
      <c r="N33" s="4"/>
      <c r="O33" s="4"/>
      <c r="P33" s="4"/>
      <c r="Q33" s="4"/>
    </row>
    <row r="34" spans="2:17" x14ac:dyDescent="0.25">
      <c r="B34" s="1" t="s">
        <v>6</v>
      </c>
      <c r="C34" s="1" t="s">
        <v>1</v>
      </c>
      <c r="D34" s="1" t="s">
        <v>4</v>
      </c>
      <c r="E34" s="1">
        <v>2000</v>
      </c>
      <c r="F34" s="1" t="s">
        <v>5</v>
      </c>
      <c r="G34" s="1">
        <v>130.69999999999999</v>
      </c>
      <c r="H34" s="2">
        <v>31974731.790476192</v>
      </c>
      <c r="I34" s="2">
        <v>28957672.311904758</v>
      </c>
      <c r="J34" s="2">
        <v>27402458.919047616</v>
      </c>
      <c r="K34" s="2">
        <v>26575729.61785714</v>
      </c>
      <c r="L34" s="5">
        <f>IF(AND($L$2&lt;=$I$2),H34+(($I34-$H34)/($I$2-$H$2))*($L$2-$H$2),IF(AND($L$2&gt;$I$2,$L$2&lt;=$J$2),I34+(($J34-$I34)/($J$2-$I$2))*($L$2-$I$2),IF(AND($L$2&gt;$J$2),J34+(($K34-$J34)/($K$2-$J$2))*($L$2-$J$2))))</f>
        <v>32836748.784353744</v>
      </c>
      <c r="N34" s="4"/>
      <c r="O34" s="4"/>
      <c r="P34" s="4"/>
      <c r="Q34" s="4"/>
    </row>
    <row r="35" spans="2:17" x14ac:dyDescent="0.25">
      <c r="B35" s="1" t="s">
        <v>6</v>
      </c>
      <c r="C35" s="1" t="s">
        <v>1</v>
      </c>
      <c r="D35" s="1" t="s">
        <v>4</v>
      </c>
      <c r="E35" s="1">
        <v>2500</v>
      </c>
      <c r="F35" s="1" t="s">
        <v>5</v>
      </c>
      <c r="G35" s="1">
        <v>135.9</v>
      </c>
      <c r="H35" s="2">
        <v>39239748.83809524</v>
      </c>
      <c r="I35" s="2">
        <v>35818989.819047622</v>
      </c>
      <c r="J35" s="2">
        <v>34049676.913095236</v>
      </c>
      <c r="K35" s="2">
        <v>33103285.399999999</v>
      </c>
      <c r="L35" s="5">
        <f>IF(AND($L$2&lt;=$I$2),H35+(($I35-$H35)/($I$2-$H$2))*($L$2-$H$2),IF(AND($L$2&gt;$I$2,$L$2&lt;=$J$2),I35+(($J35-$I35)/($J$2-$I$2))*($L$2-$I$2),IF(AND($L$2&gt;$J$2),J35+(($K35-$J35)/($K$2-$J$2))*($L$2-$J$2))))</f>
        <v>40217108.557823129</v>
      </c>
      <c r="N35" s="4"/>
      <c r="O35" s="4"/>
      <c r="P35" s="4"/>
      <c r="Q35" s="4"/>
    </row>
    <row r="36" spans="2:17" x14ac:dyDescent="0.25">
      <c r="B36" s="1" t="s">
        <v>7</v>
      </c>
      <c r="C36" s="1" t="s">
        <v>1</v>
      </c>
      <c r="D36" s="1" t="s">
        <v>2</v>
      </c>
      <c r="E36" s="1">
        <v>1200</v>
      </c>
      <c r="F36" s="1" t="s">
        <v>3</v>
      </c>
      <c r="G36" s="1">
        <v>128.5</v>
      </c>
      <c r="H36" s="2">
        <v>22111277.395238094</v>
      </c>
      <c r="I36" s="2">
        <v>19455761.954761904</v>
      </c>
      <c r="J36" s="2">
        <v>18098906.054761905</v>
      </c>
      <c r="K36" s="2">
        <v>17389341.662500001</v>
      </c>
      <c r="L36" s="5">
        <f>IF(AND($L$2&lt;=$I$2),H36+(($I36-$H36)/($I$2-$H$2))*($L$2-$H$2),IF(AND($L$2&gt;$I$2,$L$2&lt;=$J$2),I36+(($J36-$I36)/($J$2-$I$2))*($L$2-$I$2),IF(AND($L$2&gt;$J$2),J36+(($K36-$J36)/($K$2-$J$2))*($L$2-$J$2))))</f>
        <v>22869996.092517007</v>
      </c>
      <c r="N36" s="4"/>
      <c r="O36" s="4"/>
      <c r="P36" s="4"/>
      <c r="Q36" s="4"/>
    </row>
    <row r="37" spans="2:17" x14ac:dyDescent="0.25">
      <c r="B37" s="1" t="s">
        <v>7</v>
      </c>
      <c r="C37" s="1" t="s">
        <v>1</v>
      </c>
      <c r="D37" s="1" t="s">
        <v>2</v>
      </c>
      <c r="E37" s="1">
        <v>1600</v>
      </c>
      <c r="F37" s="1" t="s">
        <v>3</v>
      </c>
      <c r="G37" s="1">
        <v>134.5</v>
      </c>
      <c r="H37" s="2">
        <v>23354807.257142857</v>
      </c>
      <c r="I37" s="2">
        <v>20661045.088095237</v>
      </c>
      <c r="J37" s="2">
        <v>19282818.066666666</v>
      </c>
      <c r="K37" s="2">
        <v>18560269.70892857</v>
      </c>
      <c r="L37" s="5">
        <f>IF(AND($L$2&lt;=$I$2),H37+(($I37-$H37)/($I$2-$H$2))*($L$2-$H$2),IF(AND($L$2&gt;$I$2,$L$2&lt;=$J$2),I37+(($J37-$I37)/($J$2-$I$2))*($L$2-$I$2),IF(AND($L$2&gt;$J$2),J37+(($K37-$J37)/($K$2-$J$2))*($L$2-$J$2))))</f>
        <v>24124453.591156464</v>
      </c>
      <c r="N37" s="4"/>
      <c r="O37" s="4"/>
      <c r="P37" s="4"/>
      <c r="Q37" s="4"/>
    </row>
    <row r="38" spans="2:17" x14ac:dyDescent="0.25">
      <c r="B38" s="1" t="s">
        <v>7</v>
      </c>
      <c r="C38" s="1" t="s">
        <v>1</v>
      </c>
      <c r="D38" s="1" t="s">
        <v>2</v>
      </c>
      <c r="E38" s="1">
        <v>2000</v>
      </c>
      <c r="F38" s="1" t="s">
        <v>3</v>
      </c>
      <c r="G38" s="1">
        <v>139.5</v>
      </c>
      <c r="H38" s="2">
        <v>24408663.876190476</v>
      </c>
      <c r="I38" s="2">
        <v>21678106.77142857</v>
      </c>
      <c r="J38" s="2">
        <v>20279598.340476189</v>
      </c>
      <c r="K38" s="2">
        <v>19544981.286309525</v>
      </c>
      <c r="L38" s="5">
        <f>IF(AND($L$2&lt;=$I$2),H38+(($I38-$H38)/($I$2-$H$2))*($L$2-$H$2),IF(AND($L$2&gt;$I$2,$L$2&lt;=$J$2),I38+(($J38-$I38)/($J$2-$I$2))*($L$2-$I$2),IF(AND($L$2&gt;$J$2),J38+(($K38-$J38)/($K$2-$J$2))*($L$2-$J$2))))</f>
        <v>25188823.048979592</v>
      </c>
      <c r="N38" s="4"/>
      <c r="O38" s="4"/>
      <c r="P38" s="4"/>
      <c r="Q38" s="4"/>
    </row>
    <row r="39" spans="2:17" x14ac:dyDescent="0.25">
      <c r="B39" s="1" t="s">
        <v>7</v>
      </c>
      <c r="C39" s="1" t="s">
        <v>1</v>
      </c>
      <c r="D39" s="1" t="s">
        <v>2</v>
      </c>
      <c r="E39" s="1">
        <v>2500</v>
      </c>
      <c r="F39" s="1" t="s">
        <v>3</v>
      </c>
      <c r="G39" s="1">
        <v>149</v>
      </c>
      <c r="H39" s="2">
        <v>26380415.142857142</v>
      </c>
      <c r="I39" s="2">
        <v>23588991.109523807</v>
      </c>
      <c r="J39" s="2">
        <v>22156474.948809523</v>
      </c>
      <c r="K39" s="2">
        <v>21401205.20892857</v>
      </c>
      <c r="L39" s="5">
        <f>IF(AND($L$2&lt;=$I$2),H39+(($I39-$H39)/($I$2-$H$2))*($L$2-$H$2),IF(AND($L$2&gt;$I$2,$L$2&lt;=$J$2),I39+(($J39-$I39)/($J$2-$I$2))*($L$2-$I$2),IF(AND($L$2&gt;$J$2),J39+(($K39-$J39)/($K$2-$J$2))*($L$2-$J$2))))</f>
        <v>27177964.866666667</v>
      </c>
      <c r="N39" s="4"/>
      <c r="O39" s="4"/>
      <c r="P39" s="4"/>
      <c r="Q39" s="4"/>
    </row>
    <row r="40" spans="2:17" x14ac:dyDescent="0.25">
      <c r="B40" s="1" t="s">
        <v>7</v>
      </c>
      <c r="C40" s="1" t="s">
        <v>1</v>
      </c>
      <c r="D40" s="1" t="s">
        <v>4</v>
      </c>
      <c r="E40" s="1">
        <v>1600</v>
      </c>
      <c r="F40" s="1" t="s">
        <v>3</v>
      </c>
      <c r="G40" s="1">
        <v>134.5</v>
      </c>
      <c r="H40" s="2">
        <v>51490913.619047612</v>
      </c>
      <c r="I40" s="2">
        <v>47925452.945238091</v>
      </c>
      <c r="J40" s="2">
        <v>46060037.330952376</v>
      </c>
      <c r="K40" s="2">
        <v>45041646.416666664</v>
      </c>
      <c r="L40" s="5">
        <f>IF(AND($L$2&lt;=$I$2),H40+(($I40-$H40)/($I$2-$H$2))*($L$2-$H$2),IF(AND($L$2&gt;$I$2,$L$2&lt;=$J$2),I40+(($J40-$I40)/($J$2-$I$2))*($L$2-$I$2),IF(AND($L$2&gt;$J$2),J40+(($K40-$J40)/($K$2-$J$2))*($L$2-$J$2))))</f>
        <v>52509616.668707475</v>
      </c>
      <c r="N40" s="4"/>
      <c r="O40" s="4"/>
      <c r="P40" s="4"/>
      <c r="Q40" s="4"/>
    </row>
    <row r="41" spans="2:17" x14ac:dyDescent="0.25">
      <c r="B41" s="1" t="s">
        <v>7</v>
      </c>
      <c r="C41" s="1" t="s">
        <v>1</v>
      </c>
      <c r="D41" s="1" t="s">
        <v>4</v>
      </c>
      <c r="E41" s="1">
        <v>2000</v>
      </c>
      <c r="F41" s="1" t="s">
        <v>3</v>
      </c>
      <c r="G41" s="1">
        <v>142.69999999999999</v>
      </c>
      <c r="H41" s="2">
        <v>62874541.780952379</v>
      </c>
      <c r="I41" s="2">
        <v>58950519.371428572</v>
      </c>
      <c r="J41" s="2">
        <v>56884960.116666667</v>
      </c>
      <c r="K41" s="2">
        <v>55745306.661309518</v>
      </c>
      <c r="L41" s="5">
        <f>IF(AND($L$2&lt;=$I$2),H41+(($I41-$H41)/($I$2-$H$2))*($L$2-$H$2),IF(AND($L$2&gt;$I$2,$L$2&lt;=$J$2),I41+(($J41-$I41)/($J$2-$I$2))*($L$2-$I$2),IF(AND($L$2&gt;$J$2),J41+(($K41-$J41)/($K$2-$J$2))*($L$2-$J$2))))</f>
        <v>63995691.040816322</v>
      </c>
      <c r="N41" s="4"/>
      <c r="O41" s="4"/>
      <c r="P41" s="4"/>
      <c r="Q41" s="4"/>
    </row>
    <row r="42" spans="2:17" x14ac:dyDescent="0.25">
      <c r="B42" s="1" t="s">
        <v>7</v>
      </c>
      <c r="C42" s="1" t="s">
        <v>1</v>
      </c>
      <c r="D42" s="1" t="s">
        <v>4</v>
      </c>
      <c r="E42" s="1">
        <v>2500</v>
      </c>
      <c r="F42" s="1" t="s">
        <v>3</v>
      </c>
      <c r="G42" s="1">
        <v>147.9</v>
      </c>
      <c r="H42" s="2">
        <v>77518564.671428576</v>
      </c>
      <c r="I42" s="2">
        <v>73138196.302380949</v>
      </c>
      <c r="J42" s="2">
        <v>70817547.246428564</v>
      </c>
      <c r="K42" s="2">
        <v>69523024.855952367</v>
      </c>
      <c r="L42" s="5">
        <f>IF(AND($L$2&lt;=$I$2),H42+(($I42-$H42)/($I$2-$H$2))*($L$2-$H$2),IF(AND($L$2&gt;$I$2,$L$2&lt;=$J$2),I42+(($J42-$I42)/($J$2-$I$2))*($L$2-$I$2),IF(AND($L$2&gt;$J$2),J42+(($K42-$J42)/($K$2-$J$2))*($L$2-$J$2))))</f>
        <v>78770098.491156474</v>
      </c>
      <c r="N42" s="4"/>
      <c r="O42" s="4"/>
      <c r="P42" s="4"/>
      <c r="Q42" s="4"/>
    </row>
    <row r="43" spans="2:17" x14ac:dyDescent="0.25">
      <c r="B43" s="1" t="s">
        <v>7</v>
      </c>
      <c r="C43" s="1" t="s">
        <v>1</v>
      </c>
      <c r="D43" s="1" t="s">
        <v>2</v>
      </c>
      <c r="E43" s="1">
        <v>1200</v>
      </c>
      <c r="F43" s="1" t="s">
        <v>5</v>
      </c>
      <c r="G43" s="1">
        <v>128.5</v>
      </c>
      <c r="H43" s="2">
        <v>13226905.014285713</v>
      </c>
      <c r="I43" s="2">
        <v>10989209.078571429</v>
      </c>
      <c r="J43" s="2">
        <v>9856399.7321428563</v>
      </c>
      <c r="K43" s="2">
        <v>9274515.1964285709</v>
      </c>
      <c r="L43" s="5">
        <f>IF(AND($L$2&lt;=$I$2),H43+(($I43-$H43)/($I$2-$H$2))*($L$2-$H$2),IF(AND($L$2&gt;$I$2,$L$2&lt;=$J$2),I43+(($J43-$I43)/($J$2-$I$2))*($L$2-$I$2),IF(AND($L$2&gt;$J$2),J43+(($K43-$J43)/($K$2-$J$2))*($L$2-$J$2))))</f>
        <v>13866246.71020408</v>
      </c>
      <c r="N43" s="4"/>
      <c r="O43" s="4"/>
      <c r="P43" s="4"/>
      <c r="Q43" s="4"/>
    </row>
    <row r="44" spans="2:17" x14ac:dyDescent="0.25">
      <c r="B44" s="1" t="s">
        <v>7</v>
      </c>
      <c r="C44" s="1" t="s">
        <v>1</v>
      </c>
      <c r="D44" s="1" t="s">
        <v>2</v>
      </c>
      <c r="E44" s="1">
        <v>1600</v>
      </c>
      <c r="F44" s="1" t="s">
        <v>5</v>
      </c>
      <c r="G44" s="1">
        <v>134.5</v>
      </c>
      <c r="H44" s="2">
        <v>13884907.847619047</v>
      </c>
      <c r="I44" s="2">
        <v>11610995.071428571</v>
      </c>
      <c r="J44" s="2">
        <v>10458996.805952381</v>
      </c>
      <c r="K44" s="2">
        <v>9866389.2249999996</v>
      </c>
      <c r="L44" s="5">
        <f>IF(AND($L$2&lt;=$I$2),H44+(($I44-$H44)/($I$2-$H$2))*($L$2-$H$2),IF(AND($L$2&gt;$I$2,$L$2&lt;=$J$2),I44+(($J44-$I44)/($J$2-$I$2))*($L$2-$I$2),IF(AND($L$2&gt;$J$2),J44+(($K44-$J44)/($K$2-$J$2))*($L$2-$J$2))))</f>
        <v>14534597.212244898</v>
      </c>
      <c r="N44" s="4"/>
      <c r="O44" s="4"/>
      <c r="P44" s="4"/>
      <c r="Q44" s="4"/>
    </row>
    <row r="45" spans="2:17" x14ac:dyDescent="0.25">
      <c r="B45" s="1" t="s">
        <v>7</v>
      </c>
      <c r="C45" s="1" t="s">
        <v>1</v>
      </c>
      <c r="D45" s="1" t="s">
        <v>2</v>
      </c>
      <c r="E45" s="1">
        <v>2000</v>
      </c>
      <c r="F45" s="1" t="s">
        <v>5</v>
      </c>
      <c r="G45" s="1">
        <v>139.5</v>
      </c>
      <c r="H45" s="2">
        <v>14446945.361904763</v>
      </c>
      <c r="I45" s="2">
        <v>12137940.366666665</v>
      </c>
      <c r="J45" s="2">
        <v>10967492.066666666</v>
      </c>
      <c r="K45" s="2">
        <v>10364714.111309523</v>
      </c>
      <c r="L45" s="5">
        <f>IF(AND($L$2&lt;=$I$2),H45+(($I45-$H45)/($I$2-$H$2))*($L$2-$H$2),IF(AND($L$2&gt;$I$2,$L$2&lt;=$J$2),I45+(($J45-$I45)/($J$2-$I$2))*($L$2-$I$2),IF(AND($L$2&gt;$J$2),J45+(($K45-$J45)/($K$2-$J$2))*($L$2-$J$2))))</f>
        <v>15106661.074829934</v>
      </c>
      <c r="N45" s="4"/>
      <c r="O45" s="4"/>
      <c r="P45" s="4"/>
      <c r="Q45" s="4"/>
    </row>
    <row r="46" spans="2:17" x14ac:dyDescent="0.25">
      <c r="B46" s="1" t="s">
        <v>7</v>
      </c>
      <c r="C46" s="1" t="s">
        <v>1</v>
      </c>
      <c r="D46" s="1" t="s">
        <v>2</v>
      </c>
      <c r="E46" s="1">
        <v>2500</v>
      </c>
      <c r="F46" s="1" t="s">
        <v>5</v>
      </c>
      <c r="G46" s="1">
        <v>149</v>
      </c>
      <c r="H46" s="2">
        <v>15490459.404761905</v>
      </c>
      <c r="I46" s="2">
        <v>13123845.892857142</v>
      </c>
      <c r="J46" s="2">
        <v>11922871.658333333</v>
      </c>
      <c r="K46" s="2">
        <v>11303037.734523809</v>
      </c>
      <c r="L46" s="5">
        <f>IF(AND($L$2&lt;=$I$2),H46+(($I46-$H46)/($I$2-$H$2))*($L$2-$H$2),IF(AND($L$2&gt;$I$2,$L$2&lt;=$J$2),I46+(($J46-$I46)/($J$2-$I$2))*($L$2-$I$2),IF(AND($L$2&gt;$J$2),J46+(($K46-$J46)/($K$2-$J$2))*($L$2-$J$2))))</f>
        <v>16166634.693877552</v>
      </c>
      <c r="N46" s="4"/>
      <c r="O46" s="4"/>
      <c r="P46" s="4"/>
      <c r="Q46" s="4"/>
    </row>
    <row r="47" spans="2:17" x14ac:dyDescent="0.25">
      <c r="B47" s="1" t="s">
        <v>7</v>
      </c>
      <c r="C47" s="1" t="s">
        <v>1</v>
      </c>
      <c r="D47" s="1" t="s">
        <v>4</v>
      </c>
      <c r="E47" s="1">
        <v>1600</v>
      </c>
      <c r="F47" s="1" t="s">
        <v>5</v>
      </c>
      <c r="G47" s="1">
        <v>134.5</v>
      </c>
      <c r="H47" s="2">
        <v>28777146.180952378</v>
      </c>
      <c r="I47" s="2">
        <v>25679352.276190475</v>
      </c>
      <c r="J47" s="2">
        <v>24090576.530952383</v>
      </c>
      <c r="K47" s="2">
        <v>23253867.526190475</v>
      </c>
      <c r="L47" s="5">
        <f>IF(AND($L$2&lt;=$I$2),H47+(($I47-$H47)/($I$2-$H$2))*($L$2-$H$2),IF(AND($L$2&gt;$I$2,$L$2&lt;=$J$2),I47+(($J47-$I47)/($J$2-$I$2))*($L$2-$I$2),IF(AND($L$2&gt;$J$2),J47+(($K47-$J47)/($K$2-$J$2))*($L$2-$J$2))))</f>
        <v>29662230.153741494</v>
      </c>
      <c r="N47" s="4"/>
      <c r="O47" s="4"/>
      <c r="P47" s="4"/>
      <c r="Q47" s="4"/>
    </row>
    <row r="48" spans="2:17" x14ac:dyDescent="0.25">
      <c r="B48" s="1" t="s">
        <v>7</v>
      </c>
      <c r="C48" s="1" t="s">
        <v>1</v>
      </c>
      <c r="D48" s="1" t="s">
        <v>4</v>
      </c>
      <c r="E48" s="1">
        <v>2000</v>
      </c>
      <c r="F48" s="1" t="s">
        <v>5</v>
      </c>
      <c r="G48" s="1">
        <v>142.69999999999999</v>
      </c>
      <c r="H48" s="2">
        <v>34807816.638095237</v>
      </c>
      <c r="I48" s="2">
        <v>31371243.104761906</v>
      </c>
      <c r="J48" s="2">
        <v>29602955.863095235</v>
      </c>
      <c r="K48" s="2">
        <v>28666053.726785716</v>
      </c>
      <c r="L48" s="5">
        <f>IF(AND($L$2&lt;=$I$2),H48+(($I48-$H48)/($I$2-$H$2))*($L$2-$H$2),IF(AND($L$2&gt;$I$2,$L$2&lt;=$J$2),I48+(($J48-$I48)/($J$2-$I$2))*($L$2-$I$2),IF(AND($L$2&gt;$J$2),J48+(($K48-$J48)/($K$2-$J$2))*($L$2-$J$2))))</f>
        <v>35789694.790476188</v>
      </c>
      <c r="N48" s="4"/>
      <c r="O48" s="4"/>
      <c r="P48" s="4"/>
      <c r="Q48" s="4"/>
    </row>
    <row r="49" spans="2:17" x14ac:dyDescent="0.25">
      <c r="B49" s="1" t="s">
        <v>7</v>
      </c>
      <c r="C49" s="1" t="s">
        <v>1</v>
      </c>
      <c r="D49" s="1" t="s">
        <v>4</v>
      </c>
      <c r="E49" s="1">
        <v>2500</v>
      </c>
      <c r="F49" s="1" t="s">
        <v>5</v>
      </c>
      <c r="G49" s="1">
        <v>147.9</v>
      </c>
      <c r="H49" s="2">
        <v>42560592.599999994</v>
      </c>
      <c r="I49" s="2">
        <v>38693334.985714287</v>
      </c>
      <c r="J49" s="2">
        <v>36696633.977380954</v>
      </c>
      <c r="K49" s="2">
        <v>35632061.436309524</v>
      </c>
      <c r="L49" s="5">
        <f>IF(AND($L$2&lt;=$I$2),H49+(($I49-$H49)/($I$2-$H$2))*($L$2-$H$2),IF(AND($L$2&gt;$I$2,$L$2&lt;=$J$2),I49+(($J49-$I49)/($J$2-$I$2))*($L$2-$I$2),IF(AND($L$2&gt;$J$2),J49+(($K49-$J49)/($K$2-$J$2))*($L$2-$J$2))))</f>
        <v>43665523.346938767</v>
      </c>
      <c r="N49" s="4"/>
      <c r="O49" s="4"/>
      <c r="P49" s="4"/>
      <c r="Q49" s="4"/>
    </row>
  </sheetData>
  <sheetProtection algorithmName="SHA-512" hashValue="H53MPrZddiX8SLxtLEeURUlEbkhfVb7lvPaBlIvxj2rFYquzSskhhwPRdF19PKv4/zo2DDDDrOShlMojIZYeZw==" saltValue="xcv8X6ZaNpyOvv/fgDTM1Q==" spinCount="100000"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2BF4D5D2FFFA49BF56056842D4D3C4" ma:contentTypeVersion="1" ma:contentTypeDescription="Crie um novo documento." ma:contentTypeScope="" ma:versionID="3202899ca1f869237b70faf3200e0dd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7df3e864a1ba1b0c791d115cbe994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782D17-774A-4030-86DE-0EA8E62584D5}"/>
</file>

<file path=customXml/itemProps2.xml><?xml version="1.0" encoding="utf-8"?>
<ds:datastoreItem xmlns:ds="http://schemas.openxmlformats.org/officeDocument/2006/customXml" ds:itemID="{D1AE8723-8F73-4C39-A6D1-9CF2FF4EA818}"/>
</file>

<file path=customXml/itemProps3.xml><?xml version="1.0" encoding="utf-8"?>
<ds:datastoreItem xmlns:ds="http://schemas.openxmlformats.org/officeDocument/2006/customXml" ds:itemID="{1FF34812-1A27-4D96-BB66-152976522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Schmidt</dc:creator>
  <cp:lastModifiedBy>Fabiano Schmidt</cp:lastModifiedBy>
  <dcterms:created xsi:type="dcterms:W3CDTF">2024-06-06T17:50:21Z</dcterms:created>
  <dcterms:modified xsi:type="dcterms:W3CDTF">2024-07-02T13:39:51Z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0x0101006F2BF4D5D2FFFA49BF56056842D4D3C4</vt:lpwstr>
  </property>
</Properties>
</file>